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85" documentId="13_ncr:1_{F6CB121F-512D-4AA6-A0C1-0FB36C537598}" xr6:coauthVersionLast="47" xr6:coauthVersionMax="47" xr10:uidLastSave="{3B301B13-CB29-4A4D-9F70-798C6232ECE1}"/>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2" i="4"/>
  <c r="G13" i="4"/>
  <c r="G1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<sst xmlns="http://schemas.openxmlformats.org/spreadsheetml/2006/main" count="178592" uniqueCount="39080">
  <si>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</si>
  <si>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</si>
  <si>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</si>
  <si>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</si>
  <si>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</si>
  <si>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</si>
  <si>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</si>
  <si>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</si>
  <si>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</si>
  <si>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</si>
  <si>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</si>
  <si>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</si>
  <si>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</si>
  <si>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</si>
  <si>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</si>
  <si>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</si>
  <si>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</si>
  <si>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</si>
  <si>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</si>
  <si>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</si>
  <si>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</si>
  <si>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</si>
  <si>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</si>
  <si>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</si>
  <si>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</si>
  <si>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</si>
  <si>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</si>
  <si>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</si>
  <si>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</si>
  <si>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</si>
  <si>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</si>
  <si>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</si>
  <si>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</si>
  <si>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</si>
  <si>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</si>
  <si>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</si>
  <si>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</si>
  <si>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</si>
  <si>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</si>
  <si>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</si>
  <si>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</si>
  <si>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</si>
  <si>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</si>
  <si>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</si>
  <si>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</si>
  <si>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</si>
  <si>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</si>
  <si>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</si>
  <si>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</si>
  <si>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</si>
  <si>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</si>
  <si>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</si>
  <si>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</si>
  <si>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</si>
  <si>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</si>
  <si>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</si>
  <si>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</si>
  <si>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</si>
  <si>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</si>
  <si>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</si>
  <si>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</si>
  <si>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</si>
  <si>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</si>
  <si>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</si>
  <si>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</si>
  <si>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</si>
  <si>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</si>
  <si>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</si>
  <si>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</si>
  <si>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</si>
  <si>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</si>
  <si>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</si>
  <si>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</si>
  <si>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</si>
  <si>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</si>
  <si>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</si>
  <si>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</si>
  <si>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</si>
  <si>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</si>
  <si>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</si>
  <si>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</si>
  <si>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</si>
  <si>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</si>
  <si>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</si>
  <si>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</si>
  <si>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</si>
  <si>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</si>
  <si>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</si>
  <si>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</si>
  <si>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</si>
  <si>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</si>
  <si>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</si>
  <si>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</si>
  <si>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</si>
  <si>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</si>
  <si>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</si>
  <si>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</si>
  <si>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</si>
  <si>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</si>
  <si>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</si>
  <si>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</si>
  <si>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</si>
  <si>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</si>
  <si>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</si>
  <si>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</si>
  <si>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</si>
  <si>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</si>
  <si>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</si>
  <si>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</si>
  <si>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</si>
  <si>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</si>
  <si>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</si>
  <si>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</si>
  <si>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</si>
  <si>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</si>
  <si>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</si>
  <si>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</si>
  <si>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</si>
  <si>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</si>
  <si>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</si>
  <si>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</si>
  <si>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</si>
  <si>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</si>
  <si>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</si>
  <si>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</si>
  <si>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</si>
  <si>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</si>
  <si>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</si>
  <si>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</si>
  <si>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</si>
  <si>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</si>
  <si>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</si>
  <si>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</si>
  <si>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</si>
  <si>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</si>
  <si>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</si>
  <si>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</si>
  <si>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</si>
  <si>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</si>
  <si>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</si>
  <si>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</si>
  <si>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</si>
  <si>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</si>
  <si>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</si>
  <si>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</si>
  <si>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</si>
  <si>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</si>
  <si>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</si>
  <si>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</si>
  <si>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</si>
  <si>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</si>
  <si>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</si>
  <si>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</si>
  <si>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</si>
  <si>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</si>
  <si>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</si>
  <si>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</si>
  <si>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</si>
  <si>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</si>
  <si>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</si>
  <si>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</si>
  <si>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</si>
  <si>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</si>
  <si>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</si>
  <si>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</si>
  <si>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</si>
  <si>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</si>
  <si>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</si>
  <si>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</si>
  <si>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</si>
  <si>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</si>
  <si>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</si>
  <si>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</si>
  <si>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</si>
  <si>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</si>
  <si>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</si>
  <si>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</si>
  <si>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</si>
  <si>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</si>
  <si>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</si>
  <si>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</si>
  <si>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</si>
  <si>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</si>
  <si>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</si>
  <si>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</si>
  <si>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</si>
  <si>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</si>
  <si>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</si>
  <si>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</si>
  <si>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</si>
  <si>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</si>
  <si>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</si>
  <si>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</si>
  <si>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</si>
  <si>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</si>
  <si>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</si>
  <si>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</si>
  <si>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</si>
  <si>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</si>
  <si>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</si>
  <si>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</si>
  <si>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</si>
  <si>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</si>
  <si>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</si>
  <si>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</si>
  <si>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</si>
  <si>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</si>
  <si>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</si>
  <si>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</si>
  <si>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</si>
  <si>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</si>
  <si>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</si>
  <si>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</si>
  <si>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</si>
  <si>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</si>
  <si>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</si>
  <si>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</si>
  <si>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</si>
  <si>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</si>
  <si>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</si>
  <si>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</si>
  <si>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</si>
  <si>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</si>
  <si>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</si>
  <si>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</si>
  <si>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</si>
  <si>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</si>
  <si>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</si>
  <si>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</si>
  <si>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</si>
  <si>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</si>
  <si>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</si>
  <si>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</si>
  <si>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</si>
  <si>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</si>
  <si>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</si>
  <si>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</si>
  <si>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</si>
  <si>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</si>
  <si>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</si>
  <si>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</si>
  <si>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</si>
  <si>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</si>
  <si>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</si>
  <si>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</si>
  <si>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</si>
  <si>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</si>
  <si>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</si>
  <si>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</si>
  <si>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</si>
  <si>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</si>
  <si>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</si>
  <si>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</si>
  <si>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</si>
  <si>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</si>
  <si>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</si>
  <si>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</si>
  <si>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</si>
  <si>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</si>
  <si>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</si>
  <si>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</si>
  <si>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</si>
  <si>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</si>
  <si>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</si>
  <si>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</si>
  <si>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</si>
  <si>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</si>
  <si>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</si>
  <si>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</si>
  <si>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</si>
  <si>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</si>
  <si>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</si>
  <si>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</si>
  <si>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</si>
  <si>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</si>
  <si>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</si>
  <si>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</si>
  <si>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</si>
  <si>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</si>
  <si>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</si>
  <si>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</si>
  <si>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</si>
  <si>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</si>
  <si>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</si>
  <si>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</si>
  <si>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</si>
  <si>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</si>
  <si>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</si>
  <si>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</si>
  <si>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</si>
  <si>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</si>
  <si>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</si>
  <si>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</si>
  <si>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</si>
  <si>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</si>
  <si>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</si>
  <si>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</si>
  <si>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</si>
  <si>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</si>
  <si>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</si>
  <si>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</si>
  <si>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</si>
  <si>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</si>
  <si>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</si>
  <si>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</si>
  <si>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</si>
  <si>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</si>
  <si>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</si>
  <si>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</si>
  <si>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</si>
  <si>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</si>
  <si>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</si>
  <si>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</si>
  <si>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</si>
  <si>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</si>
  <si>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</si>
  <si>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</si>
  <si>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</si>
  <si>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</si>
  <si>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</si>
  <si>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</si>
  <si>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</si>
  <si>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</si>
  <si>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</si>
  <si>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</si>
  <si>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</si>
  <si>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</si>
  <si>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</si>
  <si>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</si>
  <si>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</si>
  <si>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</si>
  <si>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</si>
  <si>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</si>
  <si>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</si>
  <si>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</si>
  <si>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</si>
  <si>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</si>
  <si>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</si>
  <si>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</si>
  <si>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</si>
  <si>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</si>
  <si>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</si>
  <si>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</si>
  <si>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</si>
  <si>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</si>
  <si>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</si>
  <si>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</si>
  <si>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</si>
  <si>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</si>
  <si>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</si>
  <si>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</si>
  <si>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</si>
  <si>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</si>
  <si>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</si>
  <si>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</si>
  <si>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</si>
  <si>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</si>
  <si>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</si>
  <si>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</si>
  <si>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</si>
  <si>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</si>
  <si>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</si>
  <si>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</si>
  <si>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</si>
  <si>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</si>
  <si>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</si>
  <si>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</si>
  <si>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</si>
  <si>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</si>
  <si>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</si>
  <si>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</si>
  <si>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</si>
  <si>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</si>
  <si>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</si>
  <si>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</si>
  <si>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</si>
  <si>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</si>
  <si>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</si>
  <si>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</si>
  <si>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</si>
  <si>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</si>
  <si>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</si>
  <si>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</si>
  <si>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</si>
  <si>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</si>
  <si>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</si>
  <si>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</si>
  <si>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</si>
  <si>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</si>
  <si>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</si>
  <si>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</si>
  <si>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</si>
  <si>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</si>
  <si>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</si>
  <si>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</si>
  <si>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</si>
  <si>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</si>
  <si>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</si>
  <si>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</si>
  <si>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</si>
  <si>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</si>
  <si>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</si>
  <si>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</si>
  <si>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</si>
  <si>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</si>
  <si>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</si>
  <si>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</si>
  <si>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</si>
  <si>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</si>
  <si>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</si>
  <si>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</si>
  <si>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</si>
  <si>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</si>
  <si>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</si>
  <si>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</si>
  <si>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</si>
  <si>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</si>
  <si>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</si>
  <si>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</si>
  <si>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</si>
  <si>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</si>
  <si>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</si>
  <si>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</si>
  <si>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</si>
  <si>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</si>
  <si>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</si>
  <si>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</si>
  <si>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</si>
  <si>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</si>
  <si>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</si>
  <si>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</si>
  <si>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</si>
  <si>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</si>
  <si>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</si>
  <si>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</si>
  <si>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</si>
  <si>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</si>
  <si>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</si>
  <si>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</si>
  <si>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</si>
  <si>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</si>
  <si>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</si>
  <si>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</si>
  <si>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</si>
  <si>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</si>
  <si>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</si>
  <si>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</si>
  <si>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</si>
  <si>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</si>
  <si>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</si>
  <si>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</si>
  <si>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</si>
  <si>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</si>
  <si>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</si>
  <si>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</si>
  <si>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</si>
  <si>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</si>
  <si>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</si>
  <si>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</si>
  <si>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</si>
  <si>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</si>
  <si>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</si>
  <si>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</si>
  <si>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</si>
  <si>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</si>
  <si>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</si>
  <si>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</si>
  <si>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</si>
  <si>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</si>
  <si>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</si>
  <si>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</si>
  <si>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</si>
  <si>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</si>
  <si>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</si>
  <si>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</si>
  <si>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</si>
  <si>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</si>
  <si>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</si>
  <si>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</si>
  <si>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</si>
  <si>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</si>
  <si>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</si>
  <si>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</si>
  <si>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</si>
  <si>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</si>
  <si>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</si>
  <si>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</si>
  <si>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</si>
  <si>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</si>
  <si>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</si>
  <si>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</si>
  <si>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</si>
  <si>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</si>
  <si>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</si>
  <si>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</si>
  <si>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</si>
  <si>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</si>
  <si>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</si>
  <si>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</si>
  <si>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</si>
  <si>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</si>
  <si>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</si>
  <si>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</si>
  <si>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</si>
  <si>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</si>
  <si>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</si>
  <si>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</si>
  <si>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</si>
  <si>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</si>
  <si>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</si>
  <si>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</si>
  <si>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</si>
  <si>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</si>
  <si>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</si>
  <si>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</si>
  <si>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</si>
  <si>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</si>
  <si>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</si>
  <si>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</si>
  <si>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</si>
  <si>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</si>
  <si>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</si>
  <si>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</si>
  <si>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</si>
  <si>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</si>
  <si>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</si>
  <si>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</si>
  <si>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</si>
  <si>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</si>
  <si>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</si>
  <si>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</si>
  <si>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</si>
  <si>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</si>
  <si>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</si>
  <si>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</si>
  <si>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</si>
  <si>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</si>
  <si>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</si>
  <si>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</si>
  <si>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</si>
  <si>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</si>
  <si>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</si>
  <si>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</si>
  <si>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</si>
  <si>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</si>
  <si>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</si>
  <si>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</si>
  <si>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</si>
  <si>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</si>
  <si>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</si>
  <si>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</si>
  <si>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</si>
  <si>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</si>
  <si>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</si>
  <si>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</si>
  <si>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</si>
  <si>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</si>
  <si>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</si>
  <si>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</si>
  <si>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</si>
  <si>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</si>
  <si>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</si>
  <si>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</si>
  <si>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</si>
  <si>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</si>
  <si>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</si>
  <si>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</si>
  <si>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</si>
  <si>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</si>
  <si>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</si>
  <si>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</si>
  <si>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</si>
  <si>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</si>
  <si>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</si>
  <si>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</si>
  <si>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</si>
  <si>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</si>
  <si>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</si>
  <si>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</si>
  <si>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</si>
  <si>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</si>
  <si>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</si>
  <si>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</si>
  <si>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</si>
  <si>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</si>
  <si>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</si>
  <si>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</si>
  <si>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</si>
  <si>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</si>
  <si>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</si>
  <si>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</si>
  <si>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</si>
  <si>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</si>
  <si>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</si>
  <si>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</si>
  <si>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</si>
  <si>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</si>
  <si>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</si>
  <si>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</si>
  <si>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</si>
  <si>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</si>
  <si>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</si>
  <si>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</si>
  <si>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</si>
  <si>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</si>
  <si>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</si>
  <si>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</si>
  <si>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</si>
  <si>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</si>
  <si>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</si>
  <si>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</si>
  <si>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</si>
  <si>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</si>
  <si>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</si>
  <si>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</si>
  <si>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</si>
  <si>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</si>
  <si>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</si>
  <si>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</si>
  <si>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</si>
  <si>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</si>
  <si>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</si>
  <si>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</si>
  <si>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</si>
  <si>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</si>
  <si>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</si>
  <si>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</si>
  <si>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</si>
  <si>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</si>
  <si>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</si>
  <si>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</si>
  <si>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</si>
  <si>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</si>
  <si>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</si>
  <si>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</si>
  <si>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</si>
  <si>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</si>
  <si>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</si>
  <si>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</si>
  <si>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</si>
  <si>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</si>
  <si>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</si>
  <si>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</si>
  <si>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</si>
  <si>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</si>
  <si>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</si>
  <si>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</si>
  <si>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</si>
  <si>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</si>
  <si>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</si>
  <si>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</si>
  <si>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</si>
  <si>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</si>
  <si>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</si>
  <si>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</si>
  <si>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</si>
  <si>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</si>
  <si>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</si>
  <si>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</si>
  <si>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</si>
  <si>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</si>
  <si>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</si>
  <si>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</si>
  <si>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</si>
  <si>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</si>
  <si>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</si>
  <si>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</si>
  <si>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</si>
  <si>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</si>
  <si>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</si>
  <si>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</si>
  <si>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</si>
  <si>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</si>
  <si>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</si>
  <si>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</si>
  <si>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</si>
  <si>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</si>
  <si>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</si>
  <si>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</si>
  <si>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</si>
  <si>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</si>
  <si>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</si>
  <si>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</si>
  <si>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</si>
  <si>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</si>
  <si>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</si>
  <si>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</si>
  <si>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</si>
  <si>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</si>
  <si>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</si>
  <si>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</si>
  <si>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</si>
  <si>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</si>
  <si>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</si>
  <si>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</si>
  <si>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</si>
  <si>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</si>
  <si>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</si>
  <si>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</si>
  <si>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</si>
  <si>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</si>
  <si>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</si>
  <si>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</si>
  <si>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</si>
  <si>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</si>
  <si>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</si>
  <si>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</si>
  <si>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</si>
  <si>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</si>
  <si>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</si>
  <si>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</si>
  <si>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</si>
  <si>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</si>
  <si>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</si>
  <si>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</si>
  <si>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</si>
  <si>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</si>
  <si>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</si>
  <si>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</si>
  <si>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</si>
  <si>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</si>
  <si>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</si>
  <si>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</si>
  <si>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</si>
  <si>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</si>
  <si>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</si>
  <si>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</si>
  <si>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</si>
  <si>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</si>
  <si>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</si>
  <si>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</si>
  <si>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</si>
  <si>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</si>
  <si>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</si>
  <si>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</si>
  <si>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</si>
  <si>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</si>
  <si>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</si>
  <si>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</si>
  <si>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</si>
  <si>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</si>
  <si>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</si>
  <si>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</si>
  <si>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</si>
  <si>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</si>
  <si>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</si>
  <si>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</si>
  <si>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</si>
  <si>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</si>
  <si>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</si>
  <si>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</si>
  <si>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</si>
  <si>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</si>
  <si>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</si>
  <si>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</si>
  <si>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</si>
  <si>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</si>
  <si>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</si>
  <si>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</si>
  <si>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</si>
  <si>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</si>
  <si>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</si>
  <si>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</si>
  <si>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</si>
  <si>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</si>
  <si>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</si>
  <si>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</si>
  <si>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</si>
  <si>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</si>
  <si>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</si>
  <si>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</si>
  <si>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</si>
  <si>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</si>
  <si>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</si>
  <si>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</si>
  <si>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</si>
  <si>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</si>
  <si>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</si>
  <si>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</si>
  <si>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</si>
  <si>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</si>
  <si>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</si>
  <si>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</si>
  <si>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</si>
  <si>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</si>
  <si>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</si>
  <si>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</si>
  <si>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</si>
  <si>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</si>
  <si>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</si>
  <si>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</si>
  <si>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</si>
  <si>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</si>
  <si>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</si>
  <si>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</si>
  <si>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</si>
  <si>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</si>
  <si>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</si>
  <si>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</si>
  <si>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</si>
  <si>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</si>
  <si>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</si>
  <si>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</si>
  <si>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</si>
  <si>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</si>
  <si>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</si>
  <si>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</si>
  <si>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</si>
  <si>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</si>
  <si>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</si>
  <si>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</si>
  <si>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</si>
  <si>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</si>
  <si>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</si>
  <si>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</si>
  <si>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</si>
  <si>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</si>
  <si>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</si>
  <si>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</si>
  <si>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</si>
  <si>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</si>
  <si>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</si>
  <si>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</si>
  <si>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</si>
  <si>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</si>
  <si>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</si>
  <si>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</si>
  <si>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</si>
  <si>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</si>
  <si>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</si>
  <si>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</si>
  <si>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</si>
  <si>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</si>
  <si>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</si>
  <si>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</si>
  <si>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</si>
  <si>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</si>
  <si>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</si>
  <si>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</si>
  <si>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</si>
  <si>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</si>
  <si>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</si>
  <si>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</si>
  <si>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</si>
  <si>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</si>
  <si>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</si>
  <si>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</si>
  <si>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</si>
  <si>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</si>
  <si>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</si>
  <si>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</si>
  <si>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</si>
  <si>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</si>
  <si>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</si>
  <si>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</si>
  <si>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</si>
  <si>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</si>
  <si>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</si>
  <si>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</si>
  <si>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</si>
  <si>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</si>
  <si>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</si>
  <si>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</si>
  <si>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</si>
  <si>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</si>
  <si>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</si>
  <si>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</si>
  <si>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</si>
  <si>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</si>
  <si>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</si>
  <si>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</si>
  <si>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</si>
  <si>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</si>
  <si>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</si>
  <si>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</si>
  <si>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</si>
  <si>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</si>
  <si>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</si>
  <si>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</si>
  <si>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</si>
  <si>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</si>
  <si>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</si>
  <si>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</si>
  <si>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</si>
  <si>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</si>
  <si>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</si>
  <si>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</si>
  <si>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</si>
  <si>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</si>
  <si>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</si>
  <si>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</si>
  <si>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</si>
  <si>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</si>
  <si>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</si>
  <si>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</si>
  <si>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</si>
  <si>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</si>
  <si>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</si>
  <si>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</si>
  <si>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</si>
  <si>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</si>
  <si>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</si>
  <si>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</si>
  <si>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</si>
  <si>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</si>
  <si>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</si>
  <si>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</si>
  <si>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</si>
  <si>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</si>
  <si>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</si>
  <si>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</si>
  <si>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</si>
  <si>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</si>
  <si>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</si>
  <si>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</si>
  <si>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</si>
  <si>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</si>
  <si>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</si>
  <si>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</si>
  <si>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</si>
  <si>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</si>
  <si>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</si>
  <si>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</si>
  <si>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</si>
  <si>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</si>
  <si>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</si>
  <si>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</si>
  <si>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</si>
  <si>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</si>
  <si>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</si>
  <si>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</si>
  <si>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</si>
  <si>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</si>
  <si>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</si>
  <si>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</si>
  <si>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</si>
  <si>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</si>
  <si>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</si>
  <si>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</si>
  <si>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</si>
  <si>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</si>
  <si>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</si>
  <si>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</si>
  <si>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</si>
  <si>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</si>
  <si>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</si>
  <si>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</si>
  <si>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</si>
  <si>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</si>
  <si>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</si>
  <si>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</si>
  <si>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</si>
  <si>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</si>
  <si>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</si>
  <si>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</si>
  <si>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</si>
  <si>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</si>
  <si>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</si>
  <si>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</si>
  <si>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</si>
  <si>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</si>
  <si>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</si>
  <si>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</si>
  <si>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</si>
  <si>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</si>
  <si>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</si>
  <si>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</si>
  <si>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</si>
  <si>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</si>
  <si>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</si>
  <si>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</si>
  <si>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</si>
  <si>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</si>
  <si>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</si>
  <si>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</si>
  <si>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</si>
  <si>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</si>
  <si>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</si>
  <si>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</si>
  <si>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</si>
  <si>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</si>
  <si>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</si>
  <si>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</si>
  <si>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</si>
  <si>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</si>
  <si>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</si>
  <si>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</si>
  <si>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</si>
  <si>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</si>
  <si>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</si>
  <si>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</si>
  <si>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</si>
  <si>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</si>
  <si>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</si>
  <si>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</si>
  <si>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</si>
  <si>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</si>
  <si>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</si>
  <si>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</si>
  <si>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</si>
  <si>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</si>
  <si>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</si>
  <si>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</si>
  <si>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</si>
  <si>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</si>
  <si>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</si>
  <si>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</si>
  <si>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</si>
  <si>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</si>
  <si>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</si>
  <si>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</si>
  <si>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</si>
  <si>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</si>
  <si>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</si>
  <si>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</si>
  <si>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</si>
  <si>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</si>
  <si>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</si>
  <si>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</si>
  <si>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</si>
  <si>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</si>
  <si>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</si>
  <si>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</si>
  <si>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</si>
  <si>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</si>
  <si>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</si>
  <si>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</si>
  <si>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</si>
  <si>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</si>
  <si>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</si>
  <si>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</si>
  <si>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</si>
  <si>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</si>
  <si>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</si>
  <si>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</si>
  <si>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</si>
  <si>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</si>
  <si>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</si>
  <si>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</si>
  <si>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</si>
  <si>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</si>
  <si>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</si>
  <si>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</si>
  <si>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</si>
  <si>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</si>
  <si>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</si>
  <si>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</si>
  <si>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</si>
  <si>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</si>
  <si>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</si>
  <si>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</si>
  <si>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</si>
  <si>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</si>
  <si>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</si>
  <si>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</si>
  <si>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</si>
  <si>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</si>
  <si>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</si>
  <si>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</si>
  <si>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</si>
  <si>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</si>
  <si>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</si>
  <si>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</si>
  <si>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</si>
  <si>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</si>
  <si>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</si>
  <si>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</si>
  <si>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</si>
  <si>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</si>
  <si>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</si>
  <si>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</si>
  <si>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</si>
  <si>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</si>
  <si>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</si>
  <si>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</si>
  <si>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</si>
  <si>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</si>
  <si>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</si>
  <si>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</si>
  <si>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</si>
  <si>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</si>
  <si>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</si>
  <si>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</si>
  <si>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</si>
  <si>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</si>
  <si>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</si>
  <si>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</si>
  <si>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</si>
  <si>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</si>
  <si>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</si>
  <si>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</si>
  <si>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</si>
  <si>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</si>
  <si>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</si>
  <si>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</si>
  <si>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</si>
  <si>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</si>
  <si>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</si>
  <si>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</si>
  <si>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</si>
  <si>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</si>
  <si>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</si>
  <si>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</si>
  <si>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</si>
  <si>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</si>
  <si>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</si>
  <si>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</si>
  <si>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</si>
  <si>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</si>
  <si>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</si>
  <si>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</si>
  <si>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</si>
  <si>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</si>
  <si>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</si>
  <si>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</si>
  <si>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</si>
  <si>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</si>
  <si>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</si>
  <si>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</si>
  <si>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</si>
  <si>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</si>
  <si>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</si>
  <si>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</si>
  <si>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</si>
  <si>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</si>
  <si>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</si>
  <si>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</si>
  <si>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</si>
  <si>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</si>
  <si>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</si>
  <si>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</si>
  <si>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</si>
  <si>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</si>
  <si>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</si>
  <si>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</si>
  <si>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</si>
  <si>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</si>
  <si>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</si>
  <si>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</si>
  <si>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</si>
  <si>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</si>
  <si>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</si>
  <si>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</si>
  <si>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</si>
  <si>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</si>
  <si>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</si>
  <si>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</si>
  <si>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</si>
  <si>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</si>
  <si>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</si>
  <si>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</si>
  <si>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</si>
  <si>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</si>
  <si>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</si>
  <si>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</si>
  <si>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</si>
  <si>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</si>
  <si>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</si>
  <si>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</si>
  <si>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</si>
  <si>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</si>
  <si>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</si>
  <si>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</si>
  <si>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</si>
  <si>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</si>
  <si>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</si>
  <si>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</si>
  <si>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</si>
  <si>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</si>
  <si>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</si>
  <si>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</si>
  <si>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</si>
  <si>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</si>
  <si>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</si>
  <si>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</si>
  <si>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</si>
  <si>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</si>
  <si>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</si>
  <si>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</si>
  <si>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</si>
  <si>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</si>
  <si>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</si>
  <si>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</si>
  <si>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</si>
  <si>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</si>
  <si>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</si>
  <si>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</si>
  <si>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</si>
  <si>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</si>
  <si>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</si>
  <si>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</si>
  <si>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</si>
  <si>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</si>
  <si>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</si>
  <si>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</si>
  <si>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</si>
  <si>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</si>
  <si>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</si>
  <si>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</si>
  <si>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</si>
  <si>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</si>
  <si>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</si>
  <si>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</si>
  <si>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</si>
  <si>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</si>
  <si>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</si>
  <si>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</si>
  <si>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</si>
  <si>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</si>
  <si>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</si>
  <si>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</si>
  <si>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</si>
  <si>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</si>
  <si>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</si>
  <si>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</si>
  <si>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</si>
  <si>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</si>
  <si>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</si>
  <si>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</si>
  <si>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</si>
  <si>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</si>
  <si>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</si>
  <si>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</si>
  <si>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</si>
  <si>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</si>
  <si>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</si>
  <si>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</si>
  <si>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</si>
  <si>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</si>
  <si>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</si>
  <si>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</si>
  <si>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</si>
  <si>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</si>
  <si>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</si>
  <si>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</si>
  <si>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</si>
  <si>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</si>
  <si>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</si>
  <si>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</si>
  <si>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</si>
  <si>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</si>
  <si>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</si>
  <si>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</si>
  <si>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</si>
  <si>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</si>
  <si>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</si>
  <si>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</si>
  <si>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</si>
  <si>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</si>
  <si>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</si>
  <si>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</si>
  <si>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</si>
  <si>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</si>
  <si>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</si>
  <si>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</si>
  <si>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</si>
  <si>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</si>
  <si>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</si>
  <si>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</si>
  <si>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</si>
  <si>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</si>
  <si>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</si>
  <si>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</si>
  <si>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</si>
  <si>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</si>
  <si>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</si>
  <si>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</si>
  <si>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</si>
  <si>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</si>
  <si>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</si>
  <si>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</si>
  <si>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</si>
  <si>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</si>
  <si>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</si>
  <si>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</si>
  <si>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</si>
  <si>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</si>
  <si>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</si>
  <si>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</si>
  <si>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</si>
  <si>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</si>
  <si>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</si>
  <si>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</si>
  <si>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</si>
  <si>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</si>
  <si>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</si>
  <si>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</si>
  <si>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</si>
  <si>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</si>
  <si>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</si>
  <si>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</si>
  <si>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</si>
  <si>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</si>
  <si>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</si>
  <si>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</si>
  <si>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</si>
  <si>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</si>
  <si>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</si>
  <si>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</si>
  <si>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</si>
  <si>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</si>
  <si>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</si>
  <si>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</si>
  <si>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</si>
  <si>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</si>
  <si>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</si>
  <si>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</si>
  <si>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</si>
  <si>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</si>
  <si>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</si>
  <si>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</si>
  <si>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</si>
  <si>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</si>
  <si>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</si>
  <si>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</si>
  <si>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</si>
  <si>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</si>
  <si>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</si>
  <si>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</si>
  <si>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</si>
  <si>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</si>
  <si>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</si>
  <si>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</si>
  <si>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</si>
  <si>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</si>
  <si>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</si>
  <si>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</si>
  <si>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</si>
  <si>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</si>
  <si>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</si>
  <si>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</si>
  <si>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</si>
  <si>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</si>
  <si>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</si>
  <si>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</si>
  <si>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</si>
  <si>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</si>
  <si>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</si>
  <si>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</si>
  <si>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</si>
  <si>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</si>
  <si>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</si>
  <si>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</si>
  <si>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</si>
  <si>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</si>
  <si>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</si>
  <si>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</si>
  <si>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</si>
  <si>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</si>
  <si>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</si>
  <si>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</si>
  <si>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</si>
  <si>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</si>
  <si>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</si>
  <si>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</si>
  <si>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</si>
  <si>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</si>
  <si>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</si>
  <si>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</si>
  <si>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</si>
  <si>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</si>
  <si>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</si>
  <si>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</si>
  <si>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</si>
  <si>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</si>
  <si>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</si>
  <si>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</si>
  <si>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</si>
  <si>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</si>
  <si>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</si>
  <si>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</si>
  <si>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</si>
  <si>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</si>
  <si>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</si>
  <si>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</si>
  <si>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</si>
  <si>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</si>
  <si>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</si>
  <si>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</si>
  <si>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</si>
  <si>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</si>
  <si>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</si>
  <si>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</si>
  <si>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</si>
  <si>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</si>
  <si>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</si>
  <si>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</si>
  <si>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</si>
  <si>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</si>
  <si>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</si>
  <si>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</si>
  <si>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</si>
  <si>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</si>
  <si>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</si>
  <si>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</si>
  <si>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</si>
  <si>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</si>
  <si>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</si>
  <si>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</si>
  <si>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</si>
  <si>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</si>
  <si>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</si>
  <si>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</si>
  <si>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</si>
  <si>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</si>
  <si>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</si>
  <si>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</si>
  <si>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</si>
  <si>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</si>
  <si>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</si>
  <si>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</si>
  <si>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</si>
  <si>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</si>
  <si>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</si>
  <si>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</si>
  <si>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</si>
  <si>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</si>
  <si>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</si>
  <si>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</si>
  <si>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</si>
  <si>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</si>
  <si>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</si>
  <si>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</si>
  <si>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</si>
  <si>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</si>
  <si>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</si>
  <si>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</si>
  <si>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</si>
  <si>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</si>
  <si>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</si>
  <si>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</si>
  <si>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</si>
  <si>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</si>
  <si>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</si>
  <si>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</si>
  <si>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</si>
  <si>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</si>
  <si>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</si>
  <si>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</si>
  <si>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</si>
  <si>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</si>
  <si>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</si>
  <si>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</si>
  <si>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</si>
  <si>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</si>
  <si>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</si>
  <si>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</si>
  <si>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</si>
  <si>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</si>
  <si>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</si>
  <si>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</si>
  <si>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</si>
  <si>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</si>
  <si>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</si>
  <si>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</si>
  <si>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</si>
  <si>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</si>
  <si>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</si>
  <si>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</si>
  <si>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</si>
  <si>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</si>
  <si>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</si>
  <si>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</si>
  <si>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</si>
  <si>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</si>
  <si>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</si>
  <si>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</si>
  <si>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</si>
  <si>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</si>
  <si>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</si>
  <si>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</si>
  <si>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</si>
  <si>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</si>
  <si>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</si>
  <si>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</si>
  <si>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</si>
  <si>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</si>
  <si>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</si>
  <si>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</si>
  <si>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</si>
  <si>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</si>
  <si>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</si>
  <si>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</si>
  <si>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</si>
  <si>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</si>
  <si>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</si>
  <si>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</si>
  <si>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</si>
  <si>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</si>
  <si>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</si>
  <si>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</si>
  <si>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</si>
  <si>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</si>
  <si>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</si>
  <si>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</si>
  <si>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</si>
  <si>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</si>
  <si>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</si>
  <si>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</si>
  <si>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</si>
  <si>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</si>
  <si>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</si>
  <si>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</si>
  <si>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</si>
  <si>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</si>
  <si>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</si>
  <si>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</si>
  <si>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</si>
  <si>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</si>
  <si>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</si>
  <si>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</si>
  <si>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</si>
  <si>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</si>
  <si>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</si>
  <si>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</si>
  <si>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</si>
  <si>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</si>
  <si>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</si>
  <si>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</si>
  <si>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</si>
  <si>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</si>
  <si>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</si>
  <si>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</si>
  <si>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</si>
  <si>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</si>
  <si>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</si>
  <si>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</si>
  <si>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</si>
  <si>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</si>
  <si>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</si>
  <si>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</si>
  <si>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</si>
  <si>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</si>
  <si>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</si>
  <si>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</si>
  <si>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</si>
  <si>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</si>
  <si>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</si>
  <si>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</si>
  <si>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</si>
  <si>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</si>
  <si>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</si>
  <si>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</si>
  <si>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</si>
  <si>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</si>
  <si>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</si>
  <si>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</si>
  <si>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</si>
  <si>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</si>
  <si>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</si>
  <si>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</si>
  <si>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</si>
  <si>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</si>
  <si>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</si>
  <si>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</si>
  <si>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</si>
  <si>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</si>
  <si>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</si>
  <si>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</si>
  <si>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</si>
  <si>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</si>
  <si>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</si>
  <si>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</si>
  <si>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</si>
  <si>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</si>
  <si>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</si>
  <si>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</si>
  <si>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</si>
  <si>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</si>
  <si>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</si>
  <si>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</si>
  <si>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</si>
  <si>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</si>
  <si>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</si>
  <si>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</si>
  <si>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</si>
  <si>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</si>
  <si>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</si>
  <si>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</si>
  <si>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</si>
  <si>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</si>
  <si>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</si>
  <si>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</si>
  <si>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</si>
  <si>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</si>
  <si>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</si>
  <si>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</si>
  <si>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</si>
  <si>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</si>
  <si>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</si>
  <si>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</si>
  <si>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</si>
  <si>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</si>
  <si>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</si>
  <si>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</si>
  <si>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</si>
  <si>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</si>
  <si>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</si>
  <si>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</si>
  <si>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</si>
  <si>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</si>
  <si>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</si>
  <si>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</si>
  <si>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</si>
  <si>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</si>
  <si>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</si>
  <si>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</si>
  <si>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</si>
  <si>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</si>
  <si>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</si>
  <si>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</si>
  <si>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</si>
  <si>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</si>
  <si>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</si>
  <si>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</si>
  <si>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</si>
  <si>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</si>
  <si>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</si>
  <si>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</si>
  <si>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</si>
  <si>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</si>
  <si>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</si>
  <si>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</si>
  <si>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</si>
  <si>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</si>
  <si>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</si>
  <si>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</si>
  <si>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</si>
  <si>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</si>
  <si>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</si>
  <si>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</si>
  <si>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</si>
  <si>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</si>
  <si>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</si>
  <si>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</si>
  <si>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</si>
  <si>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</si>
  <si>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</si>
  <si>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</si>
  <si>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</si>
  <si>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</si>
  <si>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</si>
  <si>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</si>
  <si>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</si>
  <si>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</si>
  <si>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</si>
  <si>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</si>
  <si>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</si>
  <si>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</si>
  <si>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</si>
  <si>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</si>
  <si>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</si>
  <si>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</si>
  <si>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</si>
  <si>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</si>
  <si>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</si>
  <si>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</si>
  <si>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</si>
  <si>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</si>
  <si>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</si>
  <si>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</si>
  <si>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</si>
  <si>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</si>
  <si>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</si>
  <si>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</si>
  <si>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</si>
  <si>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</si>
  <si>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</si>
  <si>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</si>
  <si>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</si>
  <si>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</si>
  <si>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</si>
  <si>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</si>
  <si>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</si>
  <si>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</si>
  <si>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</si>
  <si>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</si>
  <si>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</si>
  <si>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</si>
  <si>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</si>
  <si>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</si>
  <si>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</si>
  <si>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</si>
  <si>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</si>
  <si>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</si>
  <si>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</si>
  <si>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</si>
  <si>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</si>
  <si>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</si>
  <si>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</si>
  <si>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</si>
  <si>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</si>
  <si>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</si>
  <si>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</si>
  <si>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</si>
  <si>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</si>
  <si>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</si>
  <si>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</si>
  <si>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</si>
  <si>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</si>
  <si>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</si>
  <si>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</si>
  <si>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</si>
  <si>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</si>
  <si>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</si>
  <si>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</si>
  <si>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</si>
  <si>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</si>
  <si>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</si>
  <si>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</si>
  <si>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</si>
  <si>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</si>
  <si>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</si>
  <si>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</si>
  <si>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</si>
  <si>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</si>
  <si>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</si>
  <si>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</si>
  <si>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</si>
  <si>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</si>
  <si>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</si>
  <si>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</si>
  <si>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</si>
  <si>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</si>
  <si>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</si>
  <si>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</si>
  <si>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</si>
  <si>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</si>
  <si>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</si>
  <si>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</si>
  <si>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</si>
  <si>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</si>
  <si>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</si>
  <si>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</si>
  <si>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</si>
  <si>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</si>
  <si>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</si>
  <si>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</si>
  <si>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</si>
  <si>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</si>
  <si>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</si>
  <si>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</si>
  <si>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</si>
  <si>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</si>
  <si>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</si>
  <si>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</si>
  <si>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</si>
  <si>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</si>
  <si>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</si>
  <si>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</si>
  <si>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</si>
  <si>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</si>
  <si>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</si>
  <si>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</si>
  <si>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</si>
  <si>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</si>
  <si>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</si>
  <si>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</si>
  <si>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</si>
  <si>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</si>
  <si>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</si>
  <si>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</si>
  <si>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</si>
  <si>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</si>
  <si>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</si>
  <si>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</si>
  <si>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</si>
  <si>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</si>
  <si>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</si>
  <si>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</si>
  <si>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</si>
  <si>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</si>
  <si>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</si>
  <si>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</si>
  <si>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</si>
  <si>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</si>
  <si>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</si>
  <si>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</si>
  <si>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</si>
  <si>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</si>
  <si>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</si>
  <si>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</si>
  <si>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</si>
  <si>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</si>
  <si>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</si>
  <si>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</si>
  <si>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</si>
  <si>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</si>
  <si>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</si>
  <si>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</si>
  <si>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</si>
  <si>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</si>
  <si>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</si>
  <si>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</si>
  <si>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</si>
  <si>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</si>
  <si>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</si>
  <si>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</si>
  <si>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</si>
  <si>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</si>
  <si>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</si>
  <si>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</si>
  <si>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</si>
  <si>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</si>
  <si>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</si>
  <si>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</si>
  <si>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</si>
  <si>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</si>
  <si>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</si>
  <si>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</si>
  <si>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</si>
  <si>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</si>
  <si>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</si>
  <si>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</si>
  <si>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</si>
  <si>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</si>
  <si>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</si>
  <si>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</si>
  <si>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</si>
  <si>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</si>
  <si>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</si>
  <si>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</si>
  <si>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</si>
  <si>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</si>
  <si>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</si>
  <si>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</si>
  <si>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</si>
  <si>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</si>
  <si>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</si>
  <si>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</si>
  <si>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</si>
  <si>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</si>
  <si>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</si>
  <si>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</si>
  <si>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</si>
  <si>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</si>
  <si>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</si>
  <si>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</si>
  <si>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</si>
  <si>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</si>
  <si>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</si>
  <si>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</si>
  <si>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</si>
  <si>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</si>
  <si>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</si>
  <si>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</si>
  <si>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</si>
  <si>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</si>
  <si>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</si>
  <si>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</si>
  <si>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</si>
  <si>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</si>
  <si>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</si>
  <si>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</si>
  <si>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</si>
  <si>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</si>
  <si>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</si>
  <si>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</si>
  <si>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</si>
  <si>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</si>
  <si>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</si>
  <si>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</si>
  <si>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</si>
  <si>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</si>
  <si>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</si>
  <si>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</si>
  <si>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</si>
  <si>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</si>
  <si>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</si>
  <si>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</si>
  <si>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</si>
  <si>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</si>
  <si>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</si>
  <si>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</si>
  <si>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</si>
  <si>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</si>
  <si>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</si>
  <si>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</si>
  <si>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</si>
  <si>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</si>
  <si>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</si>
  <si>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</si>
  <si>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</si>
  <si>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</si>
  <si>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</si>
  <si>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</si>
  <si>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</si>
  <si>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</si>
  <si>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</si>
  <si>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</si>
  <si>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</si>
  <si>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</si>
  <si>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</si>
  <si>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</si>
  <si>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</si>
  <si>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</si>
  <si>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</si>
  <si>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</si>
  <si>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</si>
  <si>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</si>
  <si>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</si>
  <si>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</si>
  <si>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</si>
  <si>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</si>
  <si>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</si>
  <si>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</si>
  <si>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</si>
  <si>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</si>
  <si>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</si>
  <si>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</si>
  <si>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</si>
  <si>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</si>
  <si>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</si>
  <si>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</si>
  <si>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</si>
  <si>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</si>
  <si>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</si>
  <si>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</si>
  <si>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</si>
  <si>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</si>
  <si>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</si>
  <si>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</si>
  <si>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</si>
  <si>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</si>
  <si>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</si>
  <si>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</si>
  <si>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</si>
  <si>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</si>
  <si>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</si>
  <si>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</si>
  <si>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</si>
  <si>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</si>
  <si>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</si>
  <si>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</si>
  <si>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</si>
  <si>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</si>
  <si>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</si>
  <si>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</si>
  <si>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</si>
  <si>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</si>
  <si>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</si>
  <si>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</si>
  <si>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</si>
  <si>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</si>
  <si>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</si>
  <si>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</si>
  <si>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</si>
  <si>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</si>
  <si>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</si>
  <si>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</si>
  <si>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</si>
  <si>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</si>
  <si>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</si>
  <si>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</si>
  <si>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</si>
  <si>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</si>
  <si>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</si>
  <si>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</si>
  <si>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</si>
  <si>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</si>
  <si>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</si>
  <si>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</si>
  <si>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</si>
  <si>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</si>
  <si>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</si>
  <si>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</si>
  <si>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</si>
  <si>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</si>
  <si>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</si>
  <si>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</si>
  <si>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</si>
  <si>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</si>
  <si>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</si>
  <si>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</si>
  <si>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</si>
  <si>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</si>
  <si>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</si>
  <si>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</si>
  <si>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</si>
  <si>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</si>
  <si>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</si>
  <si>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</si>
  <si>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</si>
  <si>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</si>
  <si>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</si>
  <si>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</si>
  <si>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</si>
  <si>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</si>
  <si>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</si>
  <si>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</si>
  <si>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</si>
  <si>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</si>
  <si>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</si>
  <si>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</si>
  <si>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</si>
  <si>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</si>
  <si>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</si>
  <si>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</si>
  <si>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</si>
  <si>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</si>
  <si>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</si>
  <si>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</si>
  <si>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</si>
  <si>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</si>
  <si>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</si>
  <si>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</si>
  <si>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</si>
  <si>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</si>
  <si>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</si>
  <si>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</si>
  <si>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</si>
  <si>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</si>
  <si>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</si>
  <si>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</si>
  <si>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</si>
  <si>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</si>
  <si>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</si>
  <si>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</si>
  <si>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</si>
  <si>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</si>
  <si>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</si>
  <si>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</si>
  <si>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</si>
  <si>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</si>
  <si>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</si>
  <si>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</si>
  <si>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</si>
  <si>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</si>
  <si>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</si>
  <si>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</si>
  <si>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</si>
  <si>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</si>
  <si>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</si>
  <si>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</si>
  <si>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</si>
  <si>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</si>
  <si>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</si>
  <si>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</si>
  <si>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</si>
  <si>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</si>
  <si>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</si>
  <si>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</si>
  <si>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</si>
  <si>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</si>
  <si>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</si>
  <si>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</si>
  <si>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</si>
  <si>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</si>
  <si>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</si>
  <si>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</si>
  <si>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</si>
  <si>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</si>
  <si>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</si>
  <si>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</si>
  <si>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</si>
  <si>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</si>
  <si>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</si>
  <si>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</si>
  <si>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</si>
  <si>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</si>
  <si>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</si>
  <si>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</si>
  <si>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</si>
  <si>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</si>
  <si>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</si>
  <si>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</si>
  <si>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</si>
  <si>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</si>
  <si>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</si>
  <si>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</si>
  <si>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</si>
  <si>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</si>
  <si>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</si>
  <si>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</si>
  <si>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</si>
  <si>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</si>
  <si>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</si>
  <si>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</si>
  <si>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</si>
  <si>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</si>
  <si>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</si>
  <si>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</si>
  <si>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</si>
  <si>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</si>
  <si>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</si>
  <si>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</si>
  <si>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</si>
  <si>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</si>
  <si>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</si>
  <si>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</si>
  <si>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</si>
  <si>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</si>
  <si>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</si>
  <si>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</si>
  <si>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</si>
  <si>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</si>
  <si>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</si>
  <si>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</si>
  <si>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</si>
  <si>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</si>
  <si>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</si>
  <si>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</si>
  <si>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</si>
  <si>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</si>
  <si>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</si>
  <si>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</si>
  <si>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</si>
  <si>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</si>
  <si>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</si>
  <si>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</si>
  <si>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</si>
  <si>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</si>
  <si>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</si>
  <si>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</si>
  <si>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</si>
  <si>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</si>
  <si>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</si>
  <si>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</si>
  <si>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</si>
  <si>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</si>
  <si>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</si>
  <si>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</si>
  <si>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</si>
  <si>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</si>
  <si>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</si>
  <si>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</si>
  <si>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</si>
  <si>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</si>
  <si>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</si>
  <si>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</si>
  <si>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</si>
  <si>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</si>
  <si>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</si>
  <si>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</si>
  <si>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</si>
  <si>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</si>
  <si>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</si>
  <si>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</si>
  <si>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</si>
  <si>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</si>
  <si>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</si>
  <si>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</si>
  <si>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</si>
  <si>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</si>
  <si>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</si>
  <si>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</si>
  <si>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</si>
  <si>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</si>
  <si>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</si>
  <si>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</si>
  <si>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</si>
  <si>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</si>
  <si>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</si>
  <si>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</si>
  <si>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</si>
  <si>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</si>
  <si>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</si>
  <si>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</si>
  <si>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</si>
  <si>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</si>
  <si>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</si>
  <si>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</si>
  <si>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</si>
  <si>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</si>
  <si>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</si>
  <si>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</si>
  <si>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</si>
  <si>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</si>
  <si>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</si>
  <si>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</si>
  <si>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</si>
  <si>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</si>
  <si>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</si>
  <si>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</si>
  <si>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</si>
  <si>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</si>
  <si>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</si>
  <si>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</si>
  <si>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</si>
  <si>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</si>
  <si>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</si>
  <si>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</si>
  <si>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</si>
  <si>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</si>
  <si>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</si>
  <si>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</si>
  <si>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</si>
  <si>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</si>
  <si>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</si>
  <si>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</si>
  <si>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</si>
  <si>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</si>
  <si>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</si>
  <si>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</si>
  <si>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</si>
  <si>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</si>
  <si>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</si>
  <si>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</si>
  <si>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</si>
  <si>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</si>
  <si>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</si>
  <si>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</si>
  <si>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</si>
  <si>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</si>
  <si>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</si>
  <si>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</si>
  <si>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</si>
  <si>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</si>
  <si>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</si>
  <si>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</si>
  <si>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</si>
  <si>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</si>
  <si>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</si>
  <si>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</si>
  <si>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</si>
  <si>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</si>
  <si>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</si>
  <si>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</si>
  <si>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</si>
  <si>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</si>
  <si>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</si>
  <si>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</si>
  <si>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</si>
  <si>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</si>
  <si>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</si>
  <si>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</si>
  <si>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</si>
  <si>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</si>
  <si>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</si>
  <si>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</si>
  <si>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</si>
  <si>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</si>
  <si>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</si>
  <si>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</si>
  <si>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</si>
  <si>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</si>
  <si>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</si>
  <si>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</si>
  <si>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</si>
  <si>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</si>
  <si>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</si>
  <si>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</si>
  <si>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</si>
  <si>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</si>
  <si>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</si>
  <si>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</si>
  <si>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</si>
  <si>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</si>
  <si>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</si>
  <si>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</si>
  <si>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</si>
  <si>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</si>
  <si>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</si>
  <si>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</si>
  <si>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</si>
  <si>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</si>
  <si>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</si>
  <si>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</si>
  <si>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</si>
  <si>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</si>
  <si>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</si>
  <si>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</si>
  <si>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</si>
  <si>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</si>
  <si>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</si>
  <si>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</si>
  <si>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</si>
  <si>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</si>
  <si>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</si>
  <si>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</si>
  <si>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</si>
  <si>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</si>
  <si>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</si>
  <si>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</si>
  <si>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</si>
  <si>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</si>
  <si>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</si>
  <si>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</si>
  <si>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</si>
  <si>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</si>
  <si>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</si>
  <si>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</si>
  <si>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</si>
  <si>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</si>
  <si>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</si>
  <si>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</si>
  <si>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</si>
  <si>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</si>
  <si>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</si>
  <si>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</si>
  <si>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</si>
  <si>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</si>
  <si>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</si>
  <si>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</si>
  <si>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</si>
  <si>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</si>
  <si>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</si>
  <si>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</si>
  <si>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</si>
  <si>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</si>
  <si>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</si>
  <si>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</si>
  <si>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</si>
  <si>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</si>
  <si>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</si>
  <si>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</si>
  <si>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</si>
  <si>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</si>
  <si>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</si>
  <si>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</si>
  <si>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</si>
  <si>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</si>
  <si>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</si>
  <si>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</si>
  <si>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</si>
  <si>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</si>
  <si>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</si>
  <si>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</si>
  <si>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</si>
  <si>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</si>
  <si>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</si>
  <si>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</si>
  <si>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</si>
  <si>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</si>
  <si>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</si>
  <si>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</si>
  <si>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</si>
  <si>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</si>
  <si>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</si>
  <si>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</si>
  <si>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</si>
  <si>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</si>
  <si>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</si>
  <si>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</si>
  <si>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</si>
  <si>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</si>
  <si>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</si>
  <si>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</si>
  <si>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</si>
  <si>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</si>
  <si>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</si>
  <si>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</si>
  <si>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</si>
  <si>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</si>
  <si>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</si>
  <si>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</si>
  <si>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</si>
  <si>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</si>
  <si>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</si>
  <si>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</si>
  <si>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</si>
  <si>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</si>
  <si>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</si>
  <si>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</si>
  <si>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</si>
  <si>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</si>
  <si>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</si>
  <si>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</si>
  <si>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</si>
  <si>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</si>
  <si>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</si>
  <si>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</si>
  <si>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</si>
  <si>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</si>
  <si>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</si>
  <si>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</si>
  <si>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</si>
  <si>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</si>
  <si>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</si>
  <si>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</si>
  <si>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</si>
  <si>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</si>
  <si>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</si>
  <si>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</si>
  <si>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</si>
  <si>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</si>
  <si>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</si>
  <si>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</si>
  <si>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</si>
  <si>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</si>
  <si>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</si>
  <si>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</si>
  <si>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</si>
  <si>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</si>
  <si>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</si>
  <si>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</si>
  <si>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</si>
  <si>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</si>
  <si>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</si>
  <si>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</si>
  <si>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</si>
  <si>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</si>
  <si>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</si>
  <si>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</si>
  <si>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</si>
  <si>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</si>
  <si>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</si>
  <si>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</si>
  <si>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</si>
  <si>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</si>
  <si>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</si>
  <si>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</si>
  <si>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</si>
  <si>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</si>
  <si>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</si>
  <si>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</si>
  <si>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</si>
  <si>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</si>
  <si>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</si>
  <si>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</si>
  <si>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</si>
  <si>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</si>
  <si>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</si>
  <si>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</si>
  <si>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</si>
  <si>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</si>
  <si>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</si>
  <si>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</si>
  <si>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</si>
  <si>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</si>
  <si>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</si>
  <si>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</si>
  <si>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</si>
  <si>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</si>
  <si>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</si>
  <si>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</si>
  <si>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</si>
  <si>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</si>
  <si>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</si>
  <si>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</si>
  <si>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</si>
  <si>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</si>
  <si>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</si>
  <si>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</si>
  <si>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</si>
  <si>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</si>
  <si>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</si>
  <si>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</si>
  <si>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</si>
  <si>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</si>
  <si>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</si>
  <si>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</si>
  <si>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</si>
  <si>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</si>
  <si>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</si>
  <si>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</si>
  <si>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</si>
  <si>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</si>
  <si>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</si>
  <si>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</si>
  <si>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</si>
  <si>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</si>
  <si>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</si>
  <si>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</si>
  <si>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</si>
  <si>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</si>
  <si>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</si>
  <si>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</si>
  <si>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</si>
  <si>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</si>
  <si>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</si>
  <si>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</si>
  <si>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</si>
  <si>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</si>
  <si>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</si>
  <si>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</si>
  <si>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</si>
  <si>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</si>
  <si>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</si>
  <si>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</si>
  <si>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</si>
  <si>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</si>
  <si>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</si>
  <si>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</si>
  <si>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</si>
  <si>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</si>
  <si>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</si>
  <si>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</si>
  <si>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</si>
  <si>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</si>
  <si>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</si>
  <si>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</si>
  <si>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</si>
  <si>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</si>
  <si>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</si>
  <si>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</si>
  <si>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</si>
  <si>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</si>
  <si>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</si>
  <si>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</si>
  <si>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</si>
  <si>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</si>
  <si>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</si>
  <si>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</si>
  <si>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</si>
  <si>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</si>
  <si>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</si>
  <si>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</si>
  <si>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</si>
  <si>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</si>
  <si>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</si>
  <si>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</si>
  <si>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</si>
  <si>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</si>
  <si>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</si>
  <si>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</si>
  <si>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</si>
  <si>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</si>
  <si>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</si>
  <si>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</si>
  <si>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</si>
  <si>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</si>
  <si>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</si>
  <si>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</si>
  <si>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</si>
  <si>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</si>
  <si>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</si>
  <si>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</si>
  <si>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</si>
  <si>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</si>
  <si>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</si>
  <si>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</si>
  <si>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</si>
  <si>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</si>
  <si>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</si>
  <si>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</si>
  <si>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</si>
  <si>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</si>
  <si>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</si>
  <si>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</si>
  <si>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</si>
  <si>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</si>
  <si>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</si>
  <si>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</si>
  <si>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</si>
  <si>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</si>
  <si>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</si>
  <si>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</si>
  <si>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</si>
  <si>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</si>
  <si>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</si>
  <si>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</si>
  <si>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</si>
  <si>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</si>
  <si>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</si>
  <si>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</si>
  <si>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</si>
  <si>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</si>
  <si>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</si>
  <si>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</si>
  <si>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</si>
  <si>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</si>
  <si>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</si>
  <si>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</si>
  <si>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</si>
  <si>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</si>
  <si>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</si>
  <si>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</si>
  <si>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</si>
  <si>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</si>
  <si>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</si>
  <si>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</si>
  <si>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</si>
  <si>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</si>
  <si>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</si>
  <si>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</si>
  <si>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</si>
  <si>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</si>
  <si>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</si>
  <si>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</si>
  <si>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</si>
  <si>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</si>
  <si>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</si>
  <si>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</si>
  <si>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</si>
  <si>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</si>
  <si>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</si>
  <si>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</si>
  <si>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</si>
  <si>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</si>
  <si>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</si>
  <si>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</si>
  <si>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</si>
  <si>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</si>
  <si>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</si>
  <si>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</si>
  <si>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</si>
  <si>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</si>
  <si>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</si>
  <si>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</si>
  <si>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</si>
  <si>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</si>
  <si>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</si>
  <si>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</si>
  <si>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</si>
  <si>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</si>
  <si>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</si>
  <si>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</si>
  <si>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</si>
  <si>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</si>
  <si>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</si>
  <si>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</si>
  <si>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</si>
  <si>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</si>
  <si>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</si>
  <si>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</si>
  <si>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</si>
  <si>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</si>
  <si>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</si>
  <si>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</si>
  <si>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</si>
  <si>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</si>
  <si>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</si>
  <si>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</si>
  <si>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</si>
  <si>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</si>
  <si>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</si>
  <si>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</si>
  <si>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</si>
  <si>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</si>
  <si>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</si>
  <si>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</si>
  <si>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</si>
  <si>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</si>
  <si>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</si>
  <si>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</si>
  <si>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</si>
  <si>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</si>
  <si>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</si>
  <si>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</si>
  <si>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</si>
  <si>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</si>
  <si>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</si>
  <si>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</si>
  <si>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</si>
  <si>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</si>
  <si>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</si>
  <si>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</si>
  <si>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</si>
  <si>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</si>
  <si>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</si>
  <si>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</si>
  <si>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</si>
  <si>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</si>
  <si>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</si>
  <si>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</si>
  <si>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</si>
  <si>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</si>
  <si>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</si>
  <si>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</si>
  <si>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</si>
  <si>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</si>
  <si>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</si>
  <si>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</si>
  <si>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</si>
  <si>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</si>
  <si>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</si>
  <si>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</si>
  <si>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</si>
  <si>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</si>
  <si>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</si>
  <si>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</si>
  <si>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</si>
  <si>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</si>
  <si>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</si>
  <si>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</si>
  <si>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</si>
  <si>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</si>
  <si>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</si>
  <si>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</si>
  <si>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</si>
  <si>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</si>
  <si>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</si>
  <si>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</si>
  <si>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</si>
  <si>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</si>
  <si>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</si>
  <si>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</si>
  <si>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</si>
  <si>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</si>
  <si>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</si>
  <si>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</si>
  <si>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</si>
  <si>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</si>
  <si>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</si>
  <si>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</si>
  <si>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</si>
  <si>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</si>
  <si>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</si>
  <si>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</si>
  <si>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</si>
  <si>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</si>
  <si>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</si>
  <si>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</si>
  <si>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</si>
  <si>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</si>
  <si>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</si>
  <si>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</si>
  <si>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</si>
  <si>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</si>
  <si>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</si>
  <si>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</si>
  <si>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</si>
  <si>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</si>
  <si>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</si>
  <si>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</si>
  <si>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</si>
  <si>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</si>
  <si>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</si>
  <si>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</si>
  <si>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</si>
  <si>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</si>
  <si>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</si>
  <si>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</si>
  <si>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</si>
  <si>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</si>
  <si>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</si>
  <si>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</si>
  <si>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</si>
  <si>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</si>
  <si>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</si>
  <si>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</si>
  <si>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</si>
  <si>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</si>
  <si>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</si>
  <si>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</si>
  <si>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</si>
  <si>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</si>
  <si>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</si>
  <si>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</si>
  <si>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</si>
  <si>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</si>
  <si>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</si>
  <si>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</si>
  <si>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</si>
  <si>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</si>
  <si>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</si>
  <si>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</si>
  <si>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</si>
  <si>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</si>
  <si>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</si>
  <si>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</si>
  <si>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</si>
  <si>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</si>
  <si>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</si>
  <si>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</si>
  <si>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</si>
  <si>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</si>
  <si>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</si>
  <si>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</si>
  <si>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</si>
  <si>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</si>
  <si>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</si>
  <si>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</si>
  <si>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</si>
  <si>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</si>
  <si>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</si>
  <si>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</si>
  <si>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</si>
  <si>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</si>
  <si>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</si>
  <si>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</si>
  <si>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</si>
  <si>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</si>
  <si>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</si>
  <si>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</si>
  <si>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</si>
  <si>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</si>
  <si>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</si>
  <si>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</si>
  <si>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</si>
  <si>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</si>
  <si>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</si>
  <si>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</si>
  <si>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</si>
  <si>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</si>
  <si>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</si>
  <si>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</si>
  <si>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</si>
  <si>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</si>
  <si>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</si>
  <si>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</si>
  <si>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</si>
  <si>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</si>
  <si>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</si>
  <si>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</si>
  <si>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</si>
  <si>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</si>
  <si>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</si>
  <si>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</si>
  <si>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</si>
  <si>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</si>
  <si>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</si>
  <si>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</si>
  <si>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</si>
  <si>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</si>
  <si>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</si>
  <si>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</si>
  <si>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</si>
  <si>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</si>
  <si>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</si>
  <si>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</si>
  <si>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</si>
  <si>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</si>
  <si>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</si>
  <si>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</si>
  <si>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</si>
  <si>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</si>
  <si>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</si>
  <si>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</si>
  <si>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</si>
  <si>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</si>
  <si>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</si>
  <si>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</si>
  <si>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</si>
  <si>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</si>
  <si>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</si>
  <si>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</si>
  <si>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</si>
  <si>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</si>
  <si>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</si>
  <si>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</si>
  <si>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</si>
  <si>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</si>
  <si>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</si>
  <si>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</si>
  <si>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</si>
  <si>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</si>
  <si>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</si>
  <si>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</si>
  <si>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</si>
  <si>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</si>
  <si>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</si>
  <si>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</si>
  <si>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</si>
  <si>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</si>
  <si>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</si>
  <si>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</si>
  <si>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</si>
  <si>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</si>
  <si>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</si>
  <si>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</si>
  <si>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</si>
  <si>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</si>
  <si>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</si>
  <si>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</si>
  <si>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</si>
  <si>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</si>
  <si>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</si>
  <si>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</si>
  <si>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</si>
  <si>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</si>
  <si>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</si>
  <si>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</si>
  <si>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</si>
  <si>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</si>
  <si>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</si>
  <si>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</si>
  <si>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</si>
  <si>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</si>
  <si>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</si>
  <si>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</si>
  <si>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</si>
  <si>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</si>
  <si>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</si>
  <si>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</si>
  <si>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</si>
  <si>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</si>
  <si>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</si>
  <si>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</si>
  <si>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</si>
  <si>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</si>
  <si>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</si>
  <si>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</si>
  <si>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</si>
  <si>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</si>
  <si>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</si>
  <si>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</si>
  <si>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</si>
  <si>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</si>
  <si>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</si>
  <si>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</si>
  <si>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</si>
  <si>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</si>
  <si>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</si>
  <si>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</si>
  <si>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</si>
  <si>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</si>
  <si>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</si>
  <si>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</si>
  <si>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</si>
  <si>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</si>
  <si>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</si>
  <si>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</si>
  <si>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</si>
  <si>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</si>
  <si>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</si>
  <si>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</si>
  <si>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</si>
  <si>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</si>
  <si>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</si>
  <si>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</si>
  <si>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</si>
  <si>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</si>
  <si>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</si>
  <si>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</si>
  <si>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</si>
  <si>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</si>
  <si>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</si>
  <si>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</si>
  <si>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</si>
  <si>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</si>
  <si>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</si>
  <si>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</si>
  <si>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</si>
  <si>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</si>
  <si>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</si>
  <si>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</si>
  <si>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</si>
  <si>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</si>
  <si>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</si>
  <si>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</si>
  <si>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</si>
  <si>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</si>
  <si>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</si>
  <si>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</si>
  <si>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</si>
  <si>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</si>
  <si>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</si>
  <si>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</si>
  <si>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</si>
  <si>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</si>
  <si>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</si>
  <si>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</si>
  <si>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</si>
  <si>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</si>
  <si>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</si>
  <si>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</si>
  <si>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</si>
  <si>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</si>
  <si>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</si>
  <si>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</si>
  <si>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</si>
  <si>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</si>
  <si>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</si>
  <si>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</si>
  <si>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</si>
  <si>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</si>
  <si>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</si>
  <si>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</si>
  <si>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</si>
  <si>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</si>
  <si>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</si>
  <si>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</si>
  <si>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</si>
  <si>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</si>
  <si>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</si>
  <si>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</si>
  <si>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</si>
  <si>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</si>
  <si>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</si>
  <si>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</si>
  <si>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</si>
  <si>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</si>
  <si>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</si>
  <si>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</si>
  <si>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</si>
  <si>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</si>
  <si>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</si>
  <si>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</si>
  <si>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</si>
  <si>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</si>
  <si>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</si>
  <si>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</si>
  <si>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</si>
  <si>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</si>
  <si>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</si>
  <si>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</si>
  <si>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</si>
  <si>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</si>
  <si>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</si>
  <si>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</si>
  <si>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</si>
  <si>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</si>
  <si>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</si>
  <si>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</si>
  <si>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</si>
  <si>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</si>
  <si>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</si>
  <si>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</si>
  <si>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</si>
  <si>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</si>
  <si>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</si>
  <si>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</si>
  <si>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</si>
  <si>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</si>
  <si>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</si>
  <si>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</si>
  <si>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</si>
  <si>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</si>
  <si>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</si>
  <si>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</si>
  <si>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</si>
  <si>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</si>
  <si>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</si>
  <si>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</si>
  <si>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</si>
  <si>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</si>
  <si>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</si>
  <si>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</si>
  <si>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</si>
  <si>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</si>
  <si>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</si>
  <si>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</si>
  <si>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</si>
  <si>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</si>
  <si>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</si>
  <si>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</si>
  <si>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</si>
  <si>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</si>
  <si>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</si>
  <si>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</si>
  <si>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</si>
  <si>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</si>
  <si>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</si>
  <si>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</si>
  <si>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</si>
  <si>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</si>
  <si>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</si>
  <si>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</si>
  <si>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</si>
  <si>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</si>
  <si>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</si>
  <si>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</si>
  <si>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</si>
  <si>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</si>
  <si>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</si>
  <si>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</si>
  <si>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</si>
  <si>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</si>
  <si>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</si>
  <si>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</si>
  <si>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</si>
  <si>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</si>
  <si>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</si>
  <si>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</si>
  <si>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</si>
  <si>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</si>
  <si>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</si>
  <si>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</si>
  <si>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</si>
  <si>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</si>
  <si>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</si>
  <si>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</si>
  <si>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</si>
  <si>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</si>
  <si>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</si>
  <si>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</si>
  <si>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</si>
  <si>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</si>
  <si>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</si>
  <si>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</si>
  <si>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</si>
  <si>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</si>
  <si>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</si>
  <si>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</si>
  <si>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</si>
  <si>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</si>
  <si>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</si>
  <si>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</si>
  <si>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</si>
  <si>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</si>
  <si>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</si>
  <si>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</si>
  <si>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</si>
  <si>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</si>
  <si>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</si>
  <si>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</si>
  <si>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</si>
  <si>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</si>
  <si>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</si>
  <si>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</si>
  <si>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</si>
  <si>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</si>
  <si>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</si>
  <si>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</si>
  <si>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</si>
  <si>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</si>
  <si>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</si>
  <si>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</si>
  <si>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</si>
  <si>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</si>
  <si>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</si>
  <si>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</si>
  <si>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</si>
  <si>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</si>
  <si>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</si>
  <si>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</si>
  <si>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</si>
  <si>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</si>
  <si>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</si>
  <si>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</si>
  <si>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</si>
  <si>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</si>
  <si>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</si>
  <si>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</si>
  <si>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</si>
  <si>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</si>
  <si>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</si>
  <si>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</si>
  <si>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</si>
  <si>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</si>
  <si>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</si>
  <si>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</si>
  <si>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</si>
  <si>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</si>
  <si>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</si>
  <si>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</si>
  <si>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</si>
  <si>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</si>
  <si>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</si>
  <si>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</si>
  <si>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</si>
  <si>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</si>
  <si>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</si>
  <si>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</si>
  <si>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</si>
  <si>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</si>
  <si>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</si>
  <si>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</si>
  <si>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</si>
  <si>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</si>
  <si>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</si>
  <si>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</si>
  <si>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</si>
  <si>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</si>
  <si>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</si>
  <si>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</si>
  <si>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</si>
  <si>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</si>
  <si>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</si>
  <si>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</si>
  <si>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</si>
  <si>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</si>
  <si>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</si>
  <si>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</si>
  <si>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</si>
  <si>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</si>
  <si>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</si>
  <si>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</si>
  <si>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</si>
  <si>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</si>
  <si>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</si>
  <si>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</si>
  <si>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</si>
  <si>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</si>
  <si>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</si>
  <si>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</si>
  <si>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</si>
  <si>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</si>
  <si>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</si>
  <si>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</si>
  <si>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</si>
  <si>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</si>
  <si>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</si>
  <si>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</si>
  <si>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</si>
  <si>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</si>
  <si>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</si>
  <si>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</si>
  <si>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</si>
  <si>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</si>
  <si>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</si>
  <si>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</si>
  <si>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</si>
  <si>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</si>
  <si>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</si>
  <si>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</si>
  <si>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</si>
  <si>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</si>
  <si>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</si>
  <si>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</si>
  <si>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</si>
  <si>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</si>
  <si>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</si>
  <si>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</si>
  <si>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</si>
  <si>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</si>
  <si>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</si>
  <si>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</si>
  <si>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</si>
  <si>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</si>
  <si>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</si>
  <si>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</si>
  <si>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</si>
  <si>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</si>
  <si>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</si>
  <si>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</si>
  <si>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</si>
  <si>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</si>
  <si>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</si>
  <si>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</si>
  <si>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</si>
  <si>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</si>
  <si>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</si>
  <si>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</si>
  <si>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</si>
  <si>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</si>
  <si>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</si>
  <si>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</si>
  <si>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</si>
  <si>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</si>
  <si>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</si>
  <si>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</si>
  <si>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</si>
  <si>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</si>
  <si>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</si>
  <si>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</si>
  <si>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</si>
  <si>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</si>
  <si>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</si>
  <si>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</si>
  <si>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</si>
  <si>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</si>
  <si>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</si>
  <si>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</si>
  <si>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</si>
  <si>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</si>
  <si>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</si>
  <si>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</si>
  <si>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</si>
  <si>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</si>
  <si>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</si>
  <si>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</si>
  <si>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</si>
  <si>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</si>
  <si>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</si>
  <si>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</si>
  <si>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</si>
  <si>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</si>
  <si>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</si>
  <si>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</si>
  <si>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</si>
  <si>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</si>
  <si>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</si>
  <si>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</si>
  <si>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</si>
  <si>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</si>
  <si>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</si>
  <si>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</si>
  <si>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</si>
  <si>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</si>
  <si>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</si>
  <si>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</si>
  <si>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</si>
  <si>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</si>
  <si>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</si>
  <si>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</si>
  <si>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</si>
  <si>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</si>
  <si>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</si>
  <si>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</si>
  <si>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</si>
  <si>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</si>
  <si>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</si>
  <si>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</si>
  <si>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</si>
  <si>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</si>
  <si>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</si>
  <si>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</si>
  <si>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</si>
  <si>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</si>
  <si>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</si>
  <si>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</si>
  <si>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</si>
  <si>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</si>
  <si>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</si>
  <si>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</si>
  <si>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</si>
  <si>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</si>
  <si>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</si>
  <si>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</si>
  <si>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</si>
  <si>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</si>
  <si>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</si>
  <si>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</si>
  <si>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</si>
  <si>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</si>
  <si>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</si>
  <si>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</si>
  <si>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</si>
  <si>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</si>
  <si>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</si>
  <si>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</si>
  <si>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</si>
  <si>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</si>
  <si>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</si>
  <si>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</si>
  <si>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</si>
  <si>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</si>
  <si>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</si>
  <si>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</si>
  <si>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</si>
  <si>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</si>
  <si>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</si>
  <si>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</si>
  <si>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</si>
  <si>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</si>
  <si>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</si>
  <si>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</si>
  <si>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</si>
  <si>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</si>
  <si>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</si>
  <si>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</si>
  <si>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</si>
  <si>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</si>
  <si>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</si>
  <si>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</si>
  <si>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</si>
  <si>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</si>
  <si>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</si>
  <si>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</si>
  <si>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</si>
  <si>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</si>
  <si>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</si>
  <si>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</si>
  <si>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</si>
  <si>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</si>
  <si>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</si>
  <si>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</si>
  <si>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</si>
  <si>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</si>
  <si>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</si>
  <si>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</si>
  <si>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</si>
  <si>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</si>
  <si>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</si>
  <si>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</si>
  <si>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</si>
  <si>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</si>
  <si>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</si>
  <si>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</si>
  <si>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</si>
  <si>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</si>
  <si>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</si>
  <si>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</si>
  <si>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</si>
  <si>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</si>
  <si>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</si>
  <si>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</si>
  <si>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</si>
  <si>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</si>
  <si>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</si>
  <si>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</si>
  <si>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</si>
  <si>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</si>
  <si>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</si>
  <si>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</si>
  <si>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</si>
  <si>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</si>
  <si>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</si>
  <si>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</si>
  <si>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</si>
  <si>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</si>
  <si>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</si>
  <si>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</si>
  <si>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</si>
  <si>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</si>
  <si>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</si>
  <si>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</si>
  <si>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</si>
  <si>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</si>
  <si>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</si>
  <si>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</si>
  <si>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</si>
  <si>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</si>
  <si>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</si>
  <si>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</si>
  <si>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</si>
  <si>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</si>
  <si>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</si>
  <si>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</si>
  <si>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</si>
  <si>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</si>
  <si>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</si>
  <si>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</si>
  <si>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</si>
  <si>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</si>
  <si>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</si>
  <si>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</si>
  <si>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</si>
  <si>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</si>
  <si>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</si>
  <si>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</si>
  <si>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</si>
  <si>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</si>
  <si>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</si>
  <si>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</si>
  <si>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</si>
  <si>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</si>
  <si>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</si>
  <si>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</si>
  <si>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</si>
  <si>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</si>
  <si>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</si>
  <si>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</si>
  <si>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</si>
  <si>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</si>
  <si>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</si>
  <si>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</si>
  <si>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</si>
  <si>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</si>
  <si>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</si>
  <si>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</si>
  <si>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</si>
  <si>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</si>
  <si>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</si>
  <si>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</si>
  <si>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</si>
  <si>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</si>
  <si>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</si>
  <si>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</si>
  <si>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</si>
  <si>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</si>
  <si>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</si>
  <si>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</si>
  <si>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</si>
  <si>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</si>
  <si>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</si>
  <si>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</si>
  <si>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</si>
  <si>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</si>
  <si>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</si>
  <si>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</si>
  <si>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</si>
  <si>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</si>
  <si>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</si>
  <si>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</si>
  <si>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</si>
  <si>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</si>
  <si>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</si>
  <si>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</si>
  <si>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</si>
  <si>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</si>
  <si>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</si>
  <si>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</si>
  <si>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</si>
  <si>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</si>
  <si>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</si>
  <si>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</si>
  <si>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</si>
  <si>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</si>
  <si>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</si>
  <si>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</si>
  <si>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</si>
  <si>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</si>
  <si>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</si>
  <si>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</si>
  <si>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</si>
  <si>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</si>
  <si>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</si>
  <si>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</si>
  <si>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</si>
  <si>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</si>
  <si>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</si>
  <si>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</si>
  <si>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</si>
  <si>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</si>
  <si>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</si>
  <si>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</si>
  <si>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</si>
  <si>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</si>
  <si>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</si>
  <si>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</si>
  <si>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</si>
  <si>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</si>
  <si>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</si>
  <si>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</si>
  <si>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</si>
  <si>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</si>
  <si>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</si>
  <si>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</si>
  <si>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</si>
  <si>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</si>
  <si>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</si>
  <si>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</si>
  <si>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</si>
  <si>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</si>
  <si>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</si>
  <si>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</si>
  <si>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</si>
  <si>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</si>
  <si>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</si>
  <si>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</si>
  <si>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</si>
  <si>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</si>
  <si>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</si>
  <si>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</si>
  <si>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</si>
  <si>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</si>
  <si>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</si>
  <si>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</si>
  <si>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</si>
  <si>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</si>
  <si>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</si>
  <si>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</si>
  <si>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</si>
  <si>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</si>
  <si>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</si>
  <si>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</si>
  <si>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</si>
  <si>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</si>
  <si>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</si>
  <si>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</si>
  <si>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</si>
  <si>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</si>
  <si>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</si>
  <si>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</si>
  <si>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</si>
  <si>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</si>
  <si>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</si>
  <si>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</si>
  <si>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</si>
  <si>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</si>
  <si>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</si>
  <si>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</si>
  <si>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</si>
  <si>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</si>
  <si>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</si>
  <si>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</si>
  <si>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</si>
  <si>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</si>
  <si>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</si>
  <si>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</si>
  <si>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</si>
  <si>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</si>
  <si>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</si>
  <si>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</si>
  <si>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</si>
  <si>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</si>
  <si>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</si>
  <si>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</si>
  <si>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</si>
  <si>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</si>
  <si>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</si>
  <si>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</si>
  <si>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</si>
  <si>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</si>
  <si>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</si>
  <si>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</si>
  <si>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</si>
  <si>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</si>
  <si>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</si>
  <si>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</si>
  <si>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</si>
  <si>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</si>
  <si>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</si>
  <si>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</si>
  <si>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</si>
  <si>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</si>
  <si>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</si>
  <si>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</si>
  <si>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</si>
  <si>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</si>
  <si>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</si>
  <si>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</si>
  <si>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</si>
  <si>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</si>
  <si>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</si>
  <si>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</si>
  <si>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</si>
  <si>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</si>
  <si>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</si>
  <si>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</si>
  <si>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</si>
  <si>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</si>
  <si>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</si>
  <si>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</si>
  <si>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</si>
  <si>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</si>
  <si>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</si>
  <si>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</si>
  <si>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</si>
  <si>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</si>
  <si>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</si>
  <si>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</si>
  <si>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</si>
  <si>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</si>
  <si>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</si>
  <si>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</si>
  <si>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</si>
  <si>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</si>
  <si>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</si>
  <si>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</si>
  <si>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</si>
  <si>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</si>
  <si>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</si>
  <si>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</si>
  <si>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</si>
  <si>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</si>
  <si>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</si>
  <si>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</si>
  <si>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</si>
  <si>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</si>
  <si>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</si>
  <si>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</si>
  <si>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</si>
  <si>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</si>
  <si>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</si>
  <si>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</si>
  <si>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</si>
  <si>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</si>
  <si>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</si>
  <si>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</si>
  <si>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</si>
  <si>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</si>
  <si>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</si>
  <si>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</si>
  <si>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</si>
  <si>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</si>
  <si>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</si>
  <si>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</si>
  <si>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</si>
  <si>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</si>
  <si>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</si>
  <si>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</si>
  <si>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</si>
  <si>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</si>
  <si>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</si>
  <si>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</si>
  <si>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</si>
  <si>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</si>
  <si>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</si>
  <si>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</si>
  <si>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</si>
  <si>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</si>
  <si>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</si>
  <si>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</si>
  <si>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</si>
  <si>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</si>
  <si>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</si>
  <si>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</si>
  <si>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</si>
  <si>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</si>
  <si>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</si>
  <si>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</si>
  <si>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</si>
  <si>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</si>
  <si>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</si>
  <si>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</si>
  <si>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</si>
  <si>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</si>
  <si>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</si>
  <si>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</si>
  <si>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</si>
  <si>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</si>
  <si>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</si>
  <si>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</si>
  <si>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</si>
  <si>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</si>
  <si>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</si>
  <si>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</si>
  <si>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</si>
  <si>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</si>
  <si>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</si>
  <si>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</si>
  <si>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</si>
  <si>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</si>
  <si>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</si>
  <si>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</si>
  <si>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</si>
  <si>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</si>
  <si>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</si>
  <si>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</si>
  <si>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</si>
  <si>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</si>
  <si>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</si>
  <si>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</si>
  <si>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</si>
  <si>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</si>
  <si>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</si>
  <si>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</si>
  <si>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</si>
  <si>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</si>
  <si>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</si>
  <si>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</si>
  <si>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</si>
  <si>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</si>
  <si>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</si>
  <si>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</si>
  <si>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</si>
  <si>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</si>
  <si>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</si>
  <si>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</si>
  <si>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</si>
  <si>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</si>
  <si>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</si>
  <si>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</si>
  <si>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</si>
  <si>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</si>
  <si>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</si>
  <si>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</si>
  <si>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</si>
  <si>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</si>
  <si>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</si>
  <si>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</si>
  <si>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</si>
  <si>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</si>
  <si>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</si>
  <si>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</si>
  <si>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</si>
  <si>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</si>
  <si>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</si>
  <si>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</si>
  <si>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</si>
  <si>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</si>
  <si>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</si>
  <si>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</si>
  <si>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</si>
  <si>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</si>
  <si>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</si>
  <si>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</si>
  <si>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</si>
  <si>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</si>
  <si>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</si>
  <si>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</si>
  <si>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</si>
  <si>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</si>
  <si>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</si>
  <si>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</si>
  <si>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</si>
  <si>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</si>
  <si>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</si>
  <si>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</si>
  <si>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</si>
  <si>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</si>
  <si>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</si>
  <si>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</si>
  <si>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</si>
  <si>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</si>
  <si>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</si>
  <si>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</si>
  <si>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</si>
  <si>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</si>
  <si>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</si>
  <si>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</si>
  <si>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</si>
  <si>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</si>
  <si>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</si>
  <si>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</si>
  <si>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</si>
  <si>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</si>
  <si>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</si>
  <si>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</si>
  <si>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</si>
  <si>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</si>
  <si>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</si>
  <si>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</si>
  <si>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</si>
  <si>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</si>
  <si>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</si>
  <si>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</si>
  <si>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</si>
  <si>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</si>
  <si>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</si>
  <si>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</si>
  <si>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</si>
  <si>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</si>
  <si>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</si>
  <si>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</si>
  <si>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</si>
  <si>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</si>
  <si>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</si>
  <si>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</si>
  <si>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</si>
  <si>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</si>
  <si>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</si>
  <si>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</si>
  <si>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</si>
  <si>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</si>
  <si>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</si>
  <si>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</si>
  <si>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</si>
  <si>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</si>
  <si>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</si>
  <si>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</si>
  <si>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</si>
  <si>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</si>
  <si>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</si>
  <si>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</si>
  <si>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</si>
  <si>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</si>
  <si>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</si>
  <si>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</si>
  <si>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</si>
  <si>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</si>
  <si>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</si>
  <si>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</si>
  <si>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</si>
  <si>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</si>
  <si>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</si>
  <si>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</si>
  <si>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</si>
  <si>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</si>
  <si>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</si>
  <si>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</si>
  <si>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</si>
  <si>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</si>
  <si>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</si>
  <si>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</si>
  <si>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</si>
  <si>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</si>
  <si>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</si>
  <si>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</si>
  <si>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</si>
  <si>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</si>
  <si>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</si>
  <si>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</si>
  <si>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</si>
  <si>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</si>
  <si>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</si>
  <si>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</si>
  <si>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</si>
  <si>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</si>
  <si>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</si>
  <si>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</si>
  <si>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</si>
  <si>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</si>
  <si>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</si>
  <si>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</si>
  <si>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</si>
  <si>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</si>
  <si>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</si>
  <si>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</si>
  <si>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</si>
  <si>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</si>
  <si>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</si>
  <si>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</si>
  <si>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</si>
  <si>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</si>
  <si>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</si>
  <si>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</si>
  <si>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</si>
  <si>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</si>
  <si>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</si>
  <si>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</si>
  <si>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</si>
  <si>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</si>
  <si>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</si>
  <si>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</si>
  <si>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</si>
  <si>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</si>
  <si>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</si>
  <si>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</si>
  <si>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</si>
  <si>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</si>
  <si>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</si>
  <si>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</si>
  <si>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</si>
  <si>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</si>
  <si>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</si>
  <si>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</si>
  <si>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</si>
  <si>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</si>
  <si>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</si>
  <si>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</si>
  <si>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</si>
  <si>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</si>
  <si>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</si>
  <si>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</si>
  <si>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</si>
  <si>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</si>
  <si>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</si>
  <si>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</si>
  <si>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</si>
  <si>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</si>
  <si>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</si>
  <si>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</si>
  <si>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</si>
  <si>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</si>
  <si>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</si>
  <si>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</si>
  <si>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</si>
  <si>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</si>
  <si>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</si>
  <si>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</si>
  <si>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</si>
  <si>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</si>
  <si>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</si>
  <si>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</si>
  <si>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</si>
  <si>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</si>
  <si>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</si>
  <si>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</si>
  <si>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</si>
  <si>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</si>
  <si>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</si>
  <si>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</si>
  <si>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</si>
  <si>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</si>
  <si>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</si>
  <si>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</si>
  <si>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</si>
  <si>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</si>
  <si>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</si>
  <si>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</si>
  <si>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</si>
  <si>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</si>
  <si>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</si>
  <si>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</si>
  <si>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</si>
  <si>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</si>
  <si>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</si>
  <si>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</si>
  <si>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</si>
  <si>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</si>
  <si>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</si>
  <si>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</si>
  <si>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</si>
  <si>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</si>
  <si>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</si>
  <si>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</si>
  <si>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</si>
  <si>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</si>
  <si>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</si>
  <si>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</si>
  <si>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</si>
  <si>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</si>
  <si>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</si>
  <si>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</si>
  <si>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</si>
  <si>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</si>
  <si>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</si>
  <si>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</si>
  <si>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</si>
  <si>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</si>
  <si>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</si>
  <si>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</si>
  <si>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</si>
  <si>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</si>
  <si>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</si>
  <si>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</si>
  <si>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</si>
  <si>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</si>
  <si>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</si>
  <si>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</si>
  <si>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</si>
  <si>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</si>
  <si>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</si>
  <si>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</si>
  <si>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</si>
  <si>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</si>
  <si>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</si>
  <si>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</si>
  <si>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</si>
  <si>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</si>
  <si>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</si>
  <si>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</si>
  <si>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</si>
  <si>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</si>
  <si>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</si>
  <si>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</si>
  <si>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</si>
  <si>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</si>
  <si>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</si>
  <si>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</si>
  <si>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</si>
  <si>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</si>
  <si>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</si>
  <si>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</si>
  <si>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</si>
  <si>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</si>
  <si>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</si>
  <si>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</si>
  <si>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</si>
  <si>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</si>
  <si>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</si>
  <si>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</si>
  <si>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</si>
  <si>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</si>
  <si>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</si>
  <si>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</si>
  <si>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</si>
  <si>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</si>
  <si>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</si>
  <si>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</si>
  <si>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</si>
  <si>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</si>
  <si>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</si>
  <si>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</si>
  <si>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</si>
  <si>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</si>
  <si>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</si>
  <si>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</si>
  <si>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</si>
  <si>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</si>
  <si>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</si>
  <si>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</si>
  <si>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</si>
  <si>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</si>
  <si>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</si>
  <si>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</si>
  <si>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</si>
  <si>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</si>
  <si>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</si>
  <si>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</si>
  <si>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</si>
  <si>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</si>
  <si>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</si>
  <si>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</si>
  <si>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</si>
  <si>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</si>
  <si>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</si>
  <si>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</si>
  <si>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</si>
  <si>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</si>
  <si>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</si>
  <si>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</si>
  <si>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</si>
  <si>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</si>
  <si>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</si>
  <si>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</si>
  <si>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</si>
  <si>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</si>
  <si>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</si>
  <si>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</si>
  <si>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</si>
  <si>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</si>
  <si>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</si>
  <si>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</si>
  <si>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</si>
  <si>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</si>
  <si>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</si>
  <si>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</si>
  <si>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</si>
  <si>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</si>
  <si>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</si>
  <si>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</si>
  <si>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</si>
  <si>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</si>
  <si>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</si>
  <si>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</si>
  <si>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</si>
  <si>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</si>
  <si>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</si>
  <si>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</si>
  <si>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</si>
  <si>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</si>
  <si>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</si>
  <si>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</si>
  <si>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</si>
  <si>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</si>
  <si>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</si>
  <si>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</si>
  <si>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</si>
  <si>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</si>
  <si>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</si>
  <si>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</si>
  <si>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</si>
  <si>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</si>
  <si>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</si>
  <si>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</si>
  <si>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</si>
  <si>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</si>
  <si>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</si>
  <si>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</si>
  <si>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</si>
  <si>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</si>
  <si>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</si>
  <si>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</si>
  <si>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</si>
  <si>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</si>
  <si>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</si>
  <si>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</si>
  <si>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</si>
  <si>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</si>
  <si>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</si>
  <si>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</si>
  <si>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</si>
  <si>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</si>
  <si>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</si>
  <si>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</si>
  <si>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</si>
  <si>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</si>
  <si>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</si>
  <si>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</si>
  <si>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</si>
  <si>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</si>
  <si>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</si>
  <si>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</si>
  <si>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</si>
  <si>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</si>
  <si>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</si>
  <si>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</si>
  <si>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</si>
  <si>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</si>
  <si>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</si>
  <si>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</si>
  <si>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</si>
  <si>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</si>
  <si>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</si>
  <si>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</si>
  <si>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</si>
  <si>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</si>
  <si>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</si>
  <si>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</si>
  <si>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</si>
  <si>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</si>
  <si>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</si>
  <si>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</si>
  <si>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</si>
  <si>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</si>
  <si>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</si>
  <si>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</si>
  <si>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</si>
  <si>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</si>
  <si>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</si>
  <si>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</si>
  <si>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</si>
  <si>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</si>
  <si>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</si>
  <si>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</si>
  <si>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</si>
  <si>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</si>
  <si>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</si>
  <si>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</si>
  <si>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</si>
  <si>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</si>
  <si>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</si>
  <si>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</si>
  <si>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</si>
  <si>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</si>
  <si>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</si>
  <si>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</si>
  <si>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</si>
  <si>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</si>
  <si>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</si>
  <si>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</si>
  <si>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</si>
  <si>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</si>
  <si>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</si>
  <si>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</si>
  <si>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</si>
  <si>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</si>
  <si>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</si>
  <si>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</si>
  <si>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</si>
  <si>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</si>
  <si>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</si>
  <si>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</si>
  <si>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</si>
  <si>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</si>
  <si>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</si>
  <si>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</si>
  <si>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</si>
  <si>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</si>
  <si>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</si>
  <si>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</si>
  <si>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</si>
  <si>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</si>
  <si>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</si>
  <si>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</si>
  <si>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</si>
  <si>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</si>
  <si>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</si>
  <si>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</si>
  <si>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</si>
  <si>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</si>
  <si>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</si>
  <si>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</si>
  <si>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</si>
  <si>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</si>
  <si>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</si>
  <si>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</si>
  <si>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</si>
  <si>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</si>
  <si>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</si>
  <si>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</si>
  <si>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</si>
  <si>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</si>
  <si>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</si>
  <si>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</si>
  <si>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</si>
  <si>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</si>
  <si>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</si>
  <si>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</si>
  <si>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</si>
  <si>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</si>
  <si>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</si>
  <si>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</si>
  <si>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</si>
  <si>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</si>
  <si>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</si>
  <si>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</si>
  <si>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</si>
  <si>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</si>
  <si>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</si>
  <si>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</si>
  <si>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</si>
  <si>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</si>
  <si>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</si>
  <si>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</si>
  <si>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</si>
  <si>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</si>
  <si>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</si>
  <si>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</si>
  <si>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</si>
  <si>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</si>
  <si>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</si>
  <si>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</si>
  <si>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</si>
  <si>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</si>
  <si>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</si>
  <si>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</si>
  <si>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</si>
  <si>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</si>
  <si>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</si>
  <si>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</si>
  <si>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</si>
  <si>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</si>
  <si>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</si>
  <si>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</si>
  <si>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</si>
  <si>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</si>
  <si>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</si>
  <si>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</si>
  <si>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</si>
  <si>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</si>
  <si>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</si>
  <si>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</si>
  <si>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</si>
  <si>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</si>
  <si>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</si>
  <si>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</si>
  <si>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</si>
  <si>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</si>
  <si>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</si>
  <si>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</si>
  <si>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</si>
  <si>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</si>
  <si>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</si>
  <si>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</si>
  <si>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</si>
  <si>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</si>
  <si>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</si>
  <si>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</si>
  <si>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</si>
  <si>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</si>
  <si>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</si>
  <si>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</si>
  <si>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</si>
  <si>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</si>
  <si>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</si>
  <si>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</si>
  <si>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</si>
  <si>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</si>
  <si>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</si>
  <si>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</si>
  <si>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</si>
  <si>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</si>
  <si>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</si>
  <si>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</si>
  <si>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</si>
  <si>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</si>
  <si>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</si>
  <si>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</si>
  <si>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</si>
  <si>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</si>
  <si>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</si>
  <si>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</si>
  <si>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</si>
  <si>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</si>
  <si>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</si>
  <si>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</si>
  <si>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</si>
  <si>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</si>
  <si>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</si>
  <si>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</si>
  <si>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</si>
  <si>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</si>
  <si>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</si>
  <si>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</si>
  <si>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</si>
  <si>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</si>
  <si>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</si>
  <si>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</si>
  <si>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</si>
  <si>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</si>
  <si>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</si>
  <si>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</si>
  <si>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</si>
  <si>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</si>
  <si>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</si>
  <si>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</si>
  <si>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</si>
  <si>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</si>
  <si>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</si>
  <si>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</si>
  <si>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</si>
  <si>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</si>
  <si>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</si>
  <si>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</si>
  <si>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</si>
  <si>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</si>
  <si>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</si>
  <si>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</si>
  <si>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</si>
  <si>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</si>
  <si>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</si>
  <si>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</si>
  <si>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</si>
  <si>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</si>
  <si>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</si>
  <si>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</si>
  <si>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</si>
  <si>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</si>
  <si>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</si>
  <si>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</si>
  <si>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</si>
  <si>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</si>
  <si>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</si>
  <si>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</si>
  <si>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</si>
  <si>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</si>
  <si>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</si>
  <si>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</si>
  <si>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</si>
  <si>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</si>
  <si>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</si>
  <si>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</si>
  <si>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</si>
  <si>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</si>
  <si>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</si>
  <si>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</si>
  <si>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</si>
  <si>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</si>
  <si>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</si>
  <si>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</si>
  <si>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</si>
  <si>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</si>
  <si>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</si>
  <si>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</si>
  <si>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</si>
  <si>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</si>
  <si>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</si>
  <si>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</si>
  <si>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</si>
  <si>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</si>
  <si>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</si>
  <si>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</si>
  <si>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</si>
  <si>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</si>
  <si>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</si>
  <si>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</si>
  <si>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</si>
  <si>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</si>
  <si>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</si>
  <si>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</si>
  <si>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</si>
  <si>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</si>
  <si>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</si>
  <si>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</si>
  <si>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</si>
  <si>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</si>
  <si>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</si>
  <si>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</si>
  <si>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</si>
  <si>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</si>
  <si>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</si>
  <si>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</si>
  <si>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</si>
  <si>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</si>
  <si>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</si>
  <si>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</si>
  <si>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</si>
  <si>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</si>
  <si>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</si>
  <si>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</si>
  <si>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</si>
  <si>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</si>
  <si>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</si>
  <si>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</si>
  <si>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</si>
  <si>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</si>
  <si>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</si>
  <si>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</si>
  <si>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</si>
  <si>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</si>
  <si>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</si>
  <si>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</si>
  <si>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</si>
  <si>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</si>
  <si>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</si>
  <si>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</si>
  <si>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</si>
  <si>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</si>
  <si>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</si>
  <si>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</si>
  <si>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</si>
  <si>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</si>
  <si>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</si>
  <si>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</si>
  <si>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</si>
  <si>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</si>
  <si>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</si>
  <si>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</si>
  <si>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</si>
  <si>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</si>
  <si>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</si>
  <si>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</si>
  <si>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</si>
  <si>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</si>
  <si>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</si>
  <si>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</si>
  <si>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</si>
  <si>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</si>
  <si>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</si>
  <si>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</si>
  <si>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</si>
  <si>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</si>
  <si>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</si>
  <si>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</si>
  <si>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</si>
  <si>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</si>
  <si>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</si>
  <si>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</si>
  <si>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</si>
  <si>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</si>
  <si>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</si>
  <si>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</si>
  <si>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</si>
  <si>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</si>
  <si>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</si>
  <si>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</si>
  <si>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</si>
  <si>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</si>
  <si>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</si>
  <si>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</si>
  <si>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</si>
  <si>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</si>
  <si>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</si>
  <si>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</si>
  <si>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</si>
  <si>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</si>
  <si>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</si>
  <si>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</si>
  <si>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</si>
  <si>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</si>
  <si>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</si>
  <si>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</si>
  <si>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</si>
  <si>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</si>
  <si>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</si>
  <si>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</si>
  <si>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</si>
  <si>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</si>
  <si>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</si>
  <si>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</si>
  <si>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</si>
  <si>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</si>
  <si>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</si>
  <si>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</si>
  <si>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</si>
  <si>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</si>
  <si>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</si>
  <si>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</si>
  <si>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</si>
  <si>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</si>
  <si>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</si>
  <si>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</si>
  <si>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</si>
  <si>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</si>
  <si>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</si>
  <si>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</si>
  <si>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</si>
  <si>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</si>
  <si>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</si>
  <si>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</si>
  <si>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</si>
  <si>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</si>
  <si>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</si>
  <si>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</si>
  <si>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</si>
  <si>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</si>
  <si>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</si>
  <si>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</si>
  <si>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</si>
  <si>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</si>
  <si>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</si>
  <si>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</si>
  <si>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</si>
  <si>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</si>
  <si>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</si>
  <si>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</si>
  <si>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</si>
  <si>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</si>
  <si>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</si>
  <si>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</si>
  <si>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</si>
  <si>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</si>
  <si>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</si>
  <si>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</si>
  <si>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</si>
  <si>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</si>
  <si>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</si>
  <si>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</si>
  <si>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</si>
  <si>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</si>
  <si>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</si>
  <si>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</si>
  <si>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</si>
  <si>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</si>
  <si>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</si>
  <si>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</si>
  <si>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</si>
  <si>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</si>
  <si>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</si>
  <si>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</si>
  <si>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</si>
  <si>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</si>
  <si>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</si>
  <si>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</si>
  <si>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</si>
  <si>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</si>
  <si>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</si>
  <si>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</si>
  <si>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</si>
  <si>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</si>
  <si>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</si>
  <si>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</si>
  <si>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</si>
  <si>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</si>
  <si>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</si>
  <si>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</si>
  <si>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</si>
  <si>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</si>
  <si>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</si>
  <si>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</si>
  <si>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</si>
  <si>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</si>
  <si>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</si>
  <si>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</si>
  <si>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</si>
  <si>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</si>
  <si>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</si>
  <si>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</si>
  <si>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</si>
  <si>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</si>
  <si>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</si>
  <si>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</si>
  <si>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</si>
  <si>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</si>
  <si>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</si>
  <si>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</si>
  <si>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</si>
  <si>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</si>
  <si>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</si>
  <si>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</si>
  <si>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</si>
  <si>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</si>
  <si>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</si>
  <si>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</si>
  <si>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</si>
  <si>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</si>
  <si>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</si>
  <si>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</si>
  <si>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</si>
  <si>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</si>
  <si>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</si>
  <si>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</si>
  <si>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</si>
  <si>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</si>
  <si>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</si>
  <si>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</si>
  <si>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</si>
  <si>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</si>
  <si>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</si>
  <si>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</si>
  <si>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</si>
  <si>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</si>
  <si>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</si>
  <si>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</si>
  <si>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</si>
  <si>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</si>
  <si>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</si>
  <si>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</si>
  <si>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</si>
  <si>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</si>
  <si>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</si>
  <si>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</si>
  <si>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</si>
  <si>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</si>
  <si>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</si>
  <si>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</si>
  <si>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</si>
  <si>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</si>
  <si>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</si>
  <si>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</si>
  <si>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</si>
  <si>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</si>
  <si>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</si>
  <si>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</si>
  <si>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</si>
  <si>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</si>
  <si>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</si>
  <si>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</si>
  <si>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</si>
  <si>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</si>
  <si>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</si>
  <si>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</si>
  <si>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</si>
  <si>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</si>
  <si>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</si>
  <si>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</si>
  <si>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</si>
  <si>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</si>
  <si>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</si>
  <si>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</si>
  <si>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</si>
  <si>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</si>
  <si>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</si>
  <si>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</si>
  <si>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</si>
  <si>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</si>
  <si>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</si>
  <si>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</si>
  <si>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</si>
  <si>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</si>
  <si>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</si>
  <si>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</si>
  <si>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</si>
  <si>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</si>
  <si>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</si>
  <si>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</si>
  <si>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</si>
  <si>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</si>
  <si>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</si>
  <si>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</si>
  <si>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</si>
  <si>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</si>
  <si>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</si>
  <si>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</si>
  <si>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</si>
  <si>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</si>
  <si>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</si>
  <si>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</si>
  <si>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</si>
  <si>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</si>
  <si>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</si>
  <si>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</si>
  <si>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</si>
  <si>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</si>
  <si>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</si>
  <si>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</si>
  <si>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</si>
  <si>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</si>
  <si>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</si>
  <si>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</si>
  <si>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</si>
  <si>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</si>
  <si>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</si>
  <si>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</si>
  <si>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</si>
  <si>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</si>
  <si>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</si>
  <si>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</si>
  <si>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</si>
  <si>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</si>
  <si>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</si>
  <si>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</si>
  <si>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</si>
  <si>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</si>
  <si>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</si>
  <si>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</si>
  <si>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</si>
  <si>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</si>
  <si>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</si>
  <si>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</si>
  <si>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</si>
  <si>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</si>
  <si>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</si>
  <si>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</si>
  <si>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</si>
  <si>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</si>
  <si>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</si>
  <si>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</si>
  <si>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</si>
  <si>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</si>
  <si>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</si>
  <si>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</si>
  <si>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</si>
  <si>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</si>
  <si>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</si>
  <si>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</si>
  <si>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</si>
  <si>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</si>
  <si>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</si>
  <si>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</si>
  <si>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</si>
  <si>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</si>
  <si>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</si>
  <si>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</si>
  <si>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</si>
  <si>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</si>
  <si>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</si>
  <si>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</si>
  <si>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</si>
  <si>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</si>
  <si>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</si>
  <si>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</si>
  <si>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</si>
  <si>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</si>
  <si>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</si>
  <si>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</si>
  <si>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</si>
  <si>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</si>
  <si>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</si>
  <si>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</si>
  <si>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</si>
  <si>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</si>
  <si>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</si>
  <si>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</si>
  <si>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</si>
  <si>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</si>
  <si>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</si>
  <si>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</si>
  <si>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</si>
  <si>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</si>
  <si>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</si>
  <si>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</si>
  <si>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</si>
  <si>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</si>
  <si>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</si>
  <si>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</si>
  <si>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</si>
  <si>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</si>
  <si>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</si>
  <si>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</si>
  <si>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</si>
  <si>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</si>
  <si>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</si>
  <si>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</si>
  <si>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</si>
  <si>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</si>
  <si>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</si>
  <si>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</si>
  <si>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</si>
  <si>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</si>
  <si>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</si>
  <si>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</si>
  <si>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</si>
  <si>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</si>
  <si>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</si>
  <si>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</si>
  <si>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</si>
  <si>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</si>
  <si>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</si>
  <si>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</si>
  <si>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</si>
  <si>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</si>
  <si>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</si>
  <si>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</si>
  <si>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</si>
  <si>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</si>
  <si>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</si>
  <si>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</si>
  <si>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</si>
  <si>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</si>
  <si>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</si>
  <si>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</si>
  <si>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</si>
  <si>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</si>
  <si>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</si>
  <si>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</si>
  <si>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</si>
  <si>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</si>
  <si>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</si>
  <si>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</si>
  <si>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</si>
  <si>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</si>
  <si>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</si>
  <si>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</si>
  <si>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</si>
  <si>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</si>
  <si>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</si>
  <si>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</si>
  <si>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</si>
  <si>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</si>
  <si>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</si>
  <si>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</si>
  <si>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</si>
  <si>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</si>
  <si>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</si>
  <si>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</si>
  <si>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</si>
  <si>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</si>
  <si>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</si>
  <si>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</si>
  <si>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</si>
  <si>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</si>
  <si>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</si>
  <si>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</si>
  <si>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</si>
  <si>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</si>
  <si>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</si>
  <si>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</si>
  <si>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</si>
  <si>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</si>
  <si>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</si>
  <si>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</si>
  <si>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</si>
  <si>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</si>
  <si>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</si>
  <si>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</si>
  <si>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</si>
  <si>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</si>
  <si>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</si>
  <si>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</si>
  <si>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</si>
  <si>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</si>
  <si>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</si>
  <si>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</si>
  <si>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</si>
  <si>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</si>
  <si>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</si>
  <si>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</si>
  <si>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</si>
  <si>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</si>
  <si>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</si>
  <si>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</si>
  <si>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</si>
  <si>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</si>
  <si>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</si>
  <si>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</si>
  <si>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</si>
  <si>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</si>
  <si>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</si>
  <si>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</si>
  <si>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</si>
  <si>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</si>
  <si>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</si>
  <si>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</si>
  <si>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</si>
  <si>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</si>
  <si>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</si>
  <si>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</si>
  <si>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</si>
  <si>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</si>
  <si>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</si>
  <si>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</si>
  <si>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</si>
  <si>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</si>
  <si>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</si>
  <si>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</si>
  <si>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</si>
  <si>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</si>
  <si>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</si>
  <si>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</si>
  <si>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</si>
  <si>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</si>
  <si>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</si>
  <si>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</si>
  <si>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</si>
  <si>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</si>
  <si>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</si>
  <si>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</si>
  <si>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</si>
  <si>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</si>
  <si>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</si>
  <si>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</si>
  <si>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</si>
  <si>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</si>
  <si>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</si>
  <si>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</si>
  <si>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</si>
  <si>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</si>
  <si>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</si>
  <si>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</si>
  <si>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</si>
  <si>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</si>
  <si>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</si>
  <si>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</si>
  <si>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</si>
  <si>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</si>
  <si>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</si>
  <si>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</si>
  <si>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</si>
  <si>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</si>
  <si>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</si>
  <si>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</si>
  <si>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</si>
  <si>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</si>
  <si>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</si>
  <si>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</si>
  <si>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</si>
  <si>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</si>
  <si>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</si>
  <si>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</si>
  <si>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</si>
  <si>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</si>
  <si>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</si>
  <si>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</si>
  <si>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</si>
  <si>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</si>
  <si>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</si>
  <si>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</si>
  <si>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</si>
  <si>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</si>
  <si>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</si>
  <si>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</si>
  <si>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</si>
  <si>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</si>
  <si>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</si>
  <si>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</si>
  <si>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</si>
  <si>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</si>
  <si>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</si>
  <si>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</si>
  <si>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</si>
  <si>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</si>
  <si>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</si>
  <si>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</si>
  <si>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</si>
  <si>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</si>
  <si>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</si>
  <si>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</si>
  <si>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</si>
  <si>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</si>
  <si>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</si>
  <si>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</si>
  <si>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</si>
  <si>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</si>
  <si>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</si>
  <si>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</si>
  <si>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</si>
  <si>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</si>
  <si>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</si>
  <si>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</si>
  <si>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</si>
  <si>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</si>
  <si>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</si>
  <si>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</si>
  <si>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</si>
  <si>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</si>
  <si>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</si>
  <si>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</si>
  <si>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</si>
  <si>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</si>
  <si>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</si>
  <si>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</si>
  <si>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</si>
  <si>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</si>
  <si>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</si>
  <si>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</si>
  <si>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</si>
  <si>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</si>
  <si>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</si>
  <si>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</si>
  <si>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</si>
  <si>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</si>
  <si>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</si>
  <si>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</si>
  <si>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</si>
  <si>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</si>
  <si>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</si>
  <si>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</si>
  <si>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</si>
  <si>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</si>
  <si>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</si>
  <si>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</si>
  <si>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</si>
  <si>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</si>
  <si>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</si>
  <si>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</si>
  <si>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</si>
  <si>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</si>
  <si>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</si>
  <si>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</si>
  <si>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</si>
  <si>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</si>
  <si>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</si>
  <si>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</si>
  <si>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</si>
  <si>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</si>
  <si>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</si>
  <si>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</si>
  <si>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</si>
  <si>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</si>
  <si>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</si>
  <si>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</si>
  <si>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</si>
  <si>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</si>
  <si>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</si>
  <si>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</si>
  <si>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</si>
  <si>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</si>
  <si>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</si>
  <si>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</si>
  <si>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</si>
  <si>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</si>
  <si>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</si>
  <si>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</si>
  <si>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</si>
  <si>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</si>
  <si>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</si>
  <si>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</si>
  <si>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</si>
  <si>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</si>
  <si>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</si>
  <si>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</si>
  <si>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</si>
  <si>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</si>
  <si>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</si>
  <si>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</si>
  <si>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</si>
  <si>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</si>
  <si>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</si>
  <si>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</si>
  <si>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</si>
  <si>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</si>
  <si>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</si>
  <si>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</si>
  <si>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</si>
  <si>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</si>
  <si>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</si>
  <si>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</si>
  <si>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</si>
  <si>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</si>
  <si>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</si>
  <si>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</si>
  <si>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</si>
  <si>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</si>
  <si>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</si>
  <si>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</si>
  <si>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</si>
  <si>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</si>
  <si>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</si>
  <si>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</si>
  <si>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</si>
  <si>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</si>
  <si>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</si>
  <si>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</si>
  <si>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</si>
  <si>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</si>
  <si>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</si>
  <si>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</si>
  <si>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</si>
  <si>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</si>
  <si>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</si>
  <si>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</si>
  <si>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</si>
  <si>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</si>
  <si>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</si>
  <si>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</si>
  <si>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</si>
  <si>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</si>
  <si>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</si>
  <si>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</si>
  <si>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</si>
  <si>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</si>
  <si>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</si>
  <si>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</si>
  <si>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</si>
  <si>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</si>
  <si>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</si>
  <si>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</si>
  <si>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</si>
  <si>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</si>
  <si>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</si>
  <si>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</si>
  <si>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</si>
  <si>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</si>
  <si>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</si>
  <si>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</si>
  <si>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</si>
  <si>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</si>
  <si>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</si>
  <si>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</si>
  <si>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</si>
  <si>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</si>
  <si>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</si>
  <si>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</si>
  <si>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</si>
  <si>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</si>
  <si>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</si>
  <si>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</si>
  <si>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</si>
  <si>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</si>
  <si>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</si>
  <si>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</si>
  <si>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</si>
  <si>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</si>
  <si>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</si>
  <si>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</si>
  <si>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</si>
  <si>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</si>
  <si>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</si>
  <si>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</si>
  <si>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</si>
  <si>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</si>
  <si>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</si>
  <si>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</si>
  <si>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</si>
  <si>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</si>
  <si>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</si>
  <si>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</si>
  <si>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</si>
  <si>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</si>
  <si>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</si>
  <si>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</si>
  <si>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</si>
  <si>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</si>
  <si>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</si>
  <si>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</si>
  <si>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</si>
  <si>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</si>
  <si>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</si>
  <si>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</si>
  <si>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</si>
  <si>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</si>
  <si>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</si>
  <si>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</si>
  <si>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</si>
  <si>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</si>
  <si>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</si>
  <si>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</si>
  <si>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</si>
  <si>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</si>
  <si>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</si>
  <si>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</si>
  <si>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</si>
  <si>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</si>
  <si>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</si>
  <si>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</si>
  <si>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</si>
  <si>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</si>
  <si>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</si>
  <si>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</si>
  <si>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</si>
  <si>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</si>
  <si>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</si>
  <si>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</si>
  <si>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</si>
  <si>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</si>
  <si>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</si>
  <si>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</si>
  <si>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</si>
  <si>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</si>
  <si>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</si>
  <si>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</si>
  <si>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</si>
  <si>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</si>
  <si>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</si>
  <si>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</si>
  <si>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</si>
  <si>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</si>
  <si>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</si>
  <si>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</si>
  <si>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</si>
  <si>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</si>
  <si>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</si>
  <si>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</si>
  <si>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</si>
  <si>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</si>
  <si>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</si>
  <si>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</si>
  <si>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</si>
  <si>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</si>
  <si>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</si>
  <si>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</si>
  <si>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</si>
  <si>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</si>
  <si>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</si>
  <si>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</si>
  <si>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</si>
  <si>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</si>
  <si>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</si>
  <si>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</si>
  <si>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</si>
  <si>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</si>
  <si>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</si>
  <si>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</si>
  <si>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</si>
  <si>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</si>
  <si>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</si>
  <si>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</si>
  <si>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</si>
  <si>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</si>
  <si>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</si>
  <si>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</si>
  <si>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</si>
  <si>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</si>
  <si>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</si>
  <si>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</si>
  <si>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</si>
  <si>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</si>
  <si>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</si>
  <si>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</si>
  <si>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</si>
  <si>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</si>
  <si>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</si>
  <si>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</si>
  <si>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</si>
  <si>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</si>
  <si>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</si>
  <si>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</si>
  <si>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</si>
  <si>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</si>
  <si>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</si>
  <si>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</si>
  <si>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</si>
  <si>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</si>
  <si>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</si>
  <si>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</si>
  <si>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</si>
  <si>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</si>
  <si>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</si>
  <si>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</si>
  <si>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</si>
  <si>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</si>
  <si>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</si>
  <si>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</si>
  <si>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</si>
  <si>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</si>
  <si>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</si>
  <si>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</si>
  <si>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</si>
  <si>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</si>
  <si>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</si>
  <si>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</si>
  <si>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</si>
  <si>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</si>
  <si>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</si>
  <si>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</si>
  <si>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</si>
  <si>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</si>
  <si>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</si>
  <si>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</si>
  <si>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</si>
  <si>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</si>
  <si>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</si>
  <si>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</si>
  <si>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</si>
  <si>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</si>
  <si>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</si>
  <si>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</si>
  <si>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</si>
  <si>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</si>
  <si>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</si>
  <si>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</si>
  <si>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</si>
  <si>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</si>
  <si>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</si>
  <si>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</si>
  <si>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</si>
  <si>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</si>
  <si>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</si>
  <si>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</si>
  <si>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</si>
  <si>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</si>
  <si>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</si>
  <si>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</si>
  <si>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</si>
  <si>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</si>
  <si>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</si>
  <si>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</si>
  <si>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</si>
  <si>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</si>
  <si>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</si>
  <si>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</si>
  <si>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</si>
  <si>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</si>
  <si>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</si>
  <si>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</si>
  <si>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</si>
  <si>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</si>
  <si>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</si>
  <si>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</si>
  <si>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</si>
  <si>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</si>
  <si>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</si>
  <si>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</si>
  <si>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</si>
  <si>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</si>
  <si>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</si>
  <si>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</si>
  <si>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</si>
  <si>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</si>
  <si>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</si>
  <si>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</si>
  <si>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</si>
  <si>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</si>
  <si>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</si>
  <si>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</si>
  <si>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</si>
  <si>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</si>
  <si>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</si>
  <si>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</si>
  <si>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</si>
  <si>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</si>
  <si>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</si>
  <si>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</si>
  <si>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</si>
  <si>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</si>
  <si>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</si>
  <si>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</si>
  <si>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</si>
  <si>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</si>
  <si>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</si>
  <si>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</si>
  <si>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</si>
  <si>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</si>
  <si>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</si>
  <si>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</si>
  <si>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</si>
  <si>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</si>
  <si>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</si>
  <si>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</si>
  <si>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</si>
  <si>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</si>
  <si>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</si>
  <si>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</si>
  <si>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</si>
  <si>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</si>
  <si>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</si>
  <si>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</si>
  <si>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</si>
  <si>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</si>
  <si>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</si>
  <si>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</si>
  <si>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</si>
  <si>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</si>
  <si>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</si>
  <si>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</si>
  <si>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</si>
  <si>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</si>
  <si>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</si>
  <si>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</si>
  <si>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</si>
  <si>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</si>
  <si>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</si>
  <si>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</si>
  <si>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</si>
  <si>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</si>
  <si>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</si>
  <si>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</si>
  <si>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</si>
  <si>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</si>
  <si>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</si>
  <si>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</si>
  <si>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</si>
  <si>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</si>
  <si>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</si>
  <si>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</si>
  <si>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</si>
  <si>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</si>
  <si>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</si>
  <si>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</si>
  <si>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</si>
  <si>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</si>
  <si>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</si>
  <si>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</si>
  <si>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</si>
  <si>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</si>
  <si>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</si>
  <si>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</si>
  <si>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</si>
  <si>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</si>
  <si>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</si>
  <si>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</si>
  <si>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</si>
  <si>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</si>
  <si>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</si>
  <si>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</si>
  <si>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</si>
  <si>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</si>
  <si>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</si>
  <si>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</si>
  <si>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</si>
  <si>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</si>
  <si>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</si>
  <si>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</si>
  <si>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</si>
  <si>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</si>
  <si>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</si>
  <si>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</si>
  <si>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</si>
  <si>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</si>
  <si>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</si>
  <si>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</si>
  <si>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</si>
  <si>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</si>
  <si>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</si>
  <si>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</si>
  <si>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</si>
  <si>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</si>
  <si>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</si>
  <si>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</si>
  <si>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</si>
  <si>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</si>
  <si>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</si>
  <si>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</si>
  <si>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</si>
  <si>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</si>
  <si>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</si>
  <si>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</si>
  <si>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</si>
  <si>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</si>
  <si>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</si>
  <si>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</si>
  <si>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</si>
  <si>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</si>
  <si>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</si>
  <si>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</si>
  <si>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</si>
  <si>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</si>
  <si>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</si>
  <si>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</si>
  <si>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</si>
  <si>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</si>
  <si>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</si>
  <si>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</si>
  <si>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</si>
  <si>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</si>
  <si>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</si>
  <si>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</si>
  <si>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</si>
  <si>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</si>
  <si>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</si>
  <si>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</si>
  <si>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</si>
  <si>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</si>
  <si>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</si>
  <si>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</si>
  <si>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</si>
  <si>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</si>
  <si>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</si>
  <si>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</si>
  <si>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</si>
  <si>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</si>
  <si>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</si>
  <si>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</si>
  <si>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</si>
  <si>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</si>
  <si>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</si>
  <si>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</si>
  <si>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</si>
  <si>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</si>
  <si>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</si>
  <si>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</si>
  <si>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</si>
  <si>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</si>
  <si>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</si>
  <si>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</si>
  <si>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</si>
  <si>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</si>
  <si>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</si>
  <si>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</si>
  <si>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</si>
  <si>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</si>
  <si>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</si>
  <si>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</si>
  <si>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</si>
  <si>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</si>
  <si>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</si>
  <si>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</si>
  <si>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</si>
  <si>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</si>
  <si>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</si>
  <si>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</si>
  <si>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</si>
  <si>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</si>
  <si>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</si>
  <si>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</si>
  <si>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</si>
  <si>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</si>
  <si>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</si>
  <si>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</si>
  <si>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</si>
  <si>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</si>
  <si>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</si>
  <si>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</si>
  <si>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</si>
  <si>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</si>
  <si>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</si>
  <si>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</si>
  <si>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</si>
  <si>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</si>
  <si>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</si>
  <si>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</si>
  <si>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</si>
  <si>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</si>
  <si>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</si>
  <si>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</si>
  <si>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</si>
  <si>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</si>
  <si>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</si>
  <si>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</si>
  <si>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</si>
  <si>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</si>
  <si>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</si>
  <si>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</si>
  <si>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</si>
  <si>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</si>
  <si>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</si>
  <si>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</si>
  <si>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</si>
  <si>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</si>
  <si>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</si>
  <si>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</si>
  <si>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</si>
  <si>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</si>
  <si>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</si>
  <si>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</si>
  <si>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</si>
  <si>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</si>
  <si>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</si>
  <si>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</si>
  <si>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</si>
  <si>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</si>
  <si>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</si>
  <si>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</si>
  <si>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</si>
  <si>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</si>
  <si>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</si>
  <si>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</si>
  <si>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</si>
  <si>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</si>
  <si>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</si>
  <si>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</si>
  <si>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</si>
  <si>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</si>
  <si>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</si>
  <si>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</si>
  <si>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</si>
  <si>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</si>
  <si>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</si>
  <si>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</si>
  <si>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</si>
  <si>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</si>
  <si>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</si>
  <si>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</si>
  <si>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</si>
  <si>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</si>
  <si>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</si>
  <si>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</si>
  <si>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</si>
  <si>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</si>
  <si>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</si>
  <si>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</si>
  <si>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</si>
  <si>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</si>
  <si>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</si>
  <si>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</si>
  <si>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</si>
  <si>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</si>
  <si>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</si>
  <si>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</si>
  <si>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</si>
  <si>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</si>
  <si>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</si>
  <si>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</si>
  <si>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</si>
  <si>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</si>
  <si>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</si>
  <si>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</si>
  <si>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</si>
  <si>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</si>
  <si>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</si>
  <si>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</si>
  <si>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</si>
  <si>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</si>
  <si>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</si>
  <si>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</si>
  <si>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</si>
  <si>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</si>
  <si>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</si>
  <si>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</si>
  <si>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</si>
  <si>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</si>
  <si>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</si>
  <si>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</si>
  <si>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</si>
  <si>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</si>
  <si>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</si>
  <si>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</si>
  <si>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</si>
  <si>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</si>
  <si>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</si>
  <si>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</si>
  <si>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</si>
  <si>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</si>
  <si>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</si>
  <si>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</si>
  <si>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</si>
  <si>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</si>
  <si>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</si>
  <si>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</si>
  <si>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</si>
  <si>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</si>
  <si>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</si>
  <si>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</si>
  <si>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</si>
  <si>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</si>
  <si>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</si>
  <si>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</si>
  <si>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</si>
  <si>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</si>
  <si>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</si>
  <si>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</si>
  <si>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</si>
  <si>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</si>
  <si>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</si>
  <si>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</si>
  <si>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</si>
  <si>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</si>
  <si>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</si>
  <si>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</si>
  <si>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</si>
  <si>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</si>
  <si>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</si>
  <si>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</si>
  <si>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</si>
  <si>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</si>
  <si>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</si>
  <si>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</si>
  <si>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</si>
  <si>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</si>
  <si>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</si>
  <si>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</si>
  <si>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</si>
  <si>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</si>
  <si>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</si>
  <si>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</si>
  <si>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</si>
  <si>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</si>
  <si>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</si>
  <si>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</si>
  <si>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</si>
  <si>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</si>
  <si>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</si>
  <si>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</si>
  <si>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</si>
  <si>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</si>
  <si>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</si>
  <si>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</si>
  <si>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</si>
  <si>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</si>
  <si>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</si>
  <si>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</si>
  <si>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</si>
  <si>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</si>
  <si>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</si>
  <si>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</si>
  <si>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</si>
  <si>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</si>
  <si>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</si>
  <si>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</si>
  <si>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</si>
  <si>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</si>
  <si>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</si>
  <si>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</si>
  <si>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</si>
  <si>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</si>
  <si>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</si>
  <si>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</si>
  <si>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</si>
  <si>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</si>
  <si>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</si>
  <si>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</si>
  <si>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</si>
  <si>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</si>
  <si>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</si>
  <si>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</si>
  <si>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</si>
  <si>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</si>
  <si>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</si>
  <si>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</si>
  <si>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</si>
  <si>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</si>
  <si>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</si>
  <si>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</si>
  <si>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</si>
  <si>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</si>
  <si>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</si>
  <si>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</si>
  <si>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</si>
  <si>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</si>
  <si>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</si>
  <si>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</si>
  <si>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</si>
  <si>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</si>
  <si>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</si>
  <si>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</si>
  <si>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</si>
  <si>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</si>
  <si>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</si>
  <si>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</si>
  <si>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</si>
  <si>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</si>
  <si>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</si>
  <si>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</si>
  <si>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</si>
  <si>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</si>
  <si>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</si>
  <si>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</si>
  <si>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</si>
  <si>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</si>
  <si>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</si>
  <si>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</si>
  <si>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</si>
  <si>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</si>
  <si>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</si>
  <si>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</si>
  <si>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</si>
  <si>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</si>
  <si>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</si>
  <si>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</si>
  <si>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</si>
  <si>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</si>
  <si>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</si>
  <si>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</si>
  <si>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</si>
  <si>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</si>
  <si>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</si>
  <si>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</si>
  <si>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</si>
  <si>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</si>
  <si>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</si>
  <si>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</si>
  <si>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</si>
  <si>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</si>
  <si>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</si>
  <si>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</si>
  <si>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</si>
  <si>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</si>
  <si>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</si>
  <si>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</si>
  <si>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</si>
  <si>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</si>
  <si>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</si>
  <si>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</si>
  <si>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</si>
  <si>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</si>
  <si>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</si>
  <si>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</si>
  <si>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</si>
  <si>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</si>
  <si>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</si>
  <si>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</si>
  <si>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</si>
  <si>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</si>
  <si>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</si>
  <si>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</si>
  <si>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</si>
  <si>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</si>
  <si>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</si>
  <si>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</si>
  <si>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</si>
  <si>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</si>
  <si>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</si>
  <si>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</si>
  <si>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</si>
  <si>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</si>
  <si>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</si>
  <si>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</si>
  <si>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</si>
  <si>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</si>
  <si>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</si>
  <si>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</si>
  <si>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</si>
  <si>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</si>
  <si>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</si>
  <si>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</si>
  <si>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</si>
  <si>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</si>
  <si>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</si>
  <si>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</si>
  <si>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</si>
  <si>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</si>
  <si>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</si>
  <si>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</si>
  <si>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</si>
  <si>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</si>
  <si>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</si>
  <si>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</si>
  <si>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</si>
  <si>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</si>
  <si>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</si>
  <si>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</si>
  <si>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</si>
  <si>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</si>
  <si>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</si>
  <si>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</si>
  <si>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</si>
  <si>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</si>
  <si>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</si>
  <si>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</si>
  <si>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</si>
  <si>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</si>
  <si>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</si>
  <si>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</si>
  <si>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</si>
  <si>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</si>
  <si>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</si>
  <si>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</si>
  <si>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</si>
  <si>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</si>
  <si>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</si>
  <si>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</si>
  <si>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</si>
  <si>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</si>
  <si>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</si>
  <si>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</si>
  <si>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</si>
  <si>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</si>
  <si>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</si>
  <si>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</si>
  <si>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</si>
  <si>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</si>
  <si>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</si>
  <si>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</si>
  <si>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</si>
  <si>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</si>
  <si>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</si>
  <si>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</si>
  <si>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</si>
  <si>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</si>
  <si>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</si>
  <si>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</si>
  <si>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</si>
  <si>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</si>
  <si>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</si>
  <si>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</si>
  <si>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</si>
  <si>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</si>
  <si>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</si>
  <si>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</si>
  <si>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</si>
  <si>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</si>
  <si>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</si>
  <si>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</si>
  <si>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</si>
  <si>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</si>
  <si>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</si>
  <si>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</si>
  <si>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</si>
  <si>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</si>
  <si>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</si>
  <si>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</si>
  <si>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</si>
  <si>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</si>
  <si>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</si>
  <si>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</si>
  <si>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</si>
  <si>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</si>
  <si>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</si>
  <si>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</si>
  <si>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</si>
  <si>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</si>
  <si>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</si>
  <si>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</si>
  <si>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</si>
  <si>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</si>
  <si>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</si>
  <si>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</si>
  <si>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</si>
  <si>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</si>
  <si>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</si>
  <si>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</si>
  <si>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</si>
  <si>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</si>
  <si>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</si>
  <si>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</si>
  <si>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</si>
  <si>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</si>
  <si>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</si>
  <si>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</si>
  <si>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</si>
  <si>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</si>
  <si>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</si>
  <si>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</si>
  <si>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</si>
  <si>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</si>
  <si>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</si>
  <si>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</si>
  <si>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</si>
  <si>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</si>
  <si>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</si>
  <si>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</si>
  <si>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</si>
  <si>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</si>
  <si>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</si>
  <si>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</si>
  <si>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</si>
  <si>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</si>
  <si>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</si>
  <si>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</si>
  <si>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</si>
  <si>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</si>
  <si>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</si>
  <si>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</si>
  <si>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</si>
  <si>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</si>
  <si>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</si>
  <si>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</si>
  <si>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</si>
  <si>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</si>
  <si>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</si>
  <si>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</si>
  <si>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</si>
  <si>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</si>
  <si>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</si>
  <si>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</si>
  <si>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</si>
  <si>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</si>
  <si>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</si>
  <si>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</si>
  <si>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</si>
  <si>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</si>
  <si>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</si>
  <si>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</si>
  <si>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</si>
  <si>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</si>
  <si>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</si>
  <si>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</si>
  <si>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</si>
  <si>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</si>
  <si>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</si>
  <si>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</si>
  <si>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</si>
  <si>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</si>
  <si>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</si>
  <si>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</si>
  <si>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</si>
  <si>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</si>
  <si>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</si>
  <si>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</si>
  <si>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</si>
  <si>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</si>
  <si>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</si>
  <si>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</si>
  <si>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</si>
  <si>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</si>
  <si>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</si>
  <si>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</si>
  <si>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</si>
  <si>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</si>
  <si>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</si>
  <si>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</si>
  <si>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</si>
  <si>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</si>
  <si>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</si>
  <si>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</si>
  <si>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</si>
  <si>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</si>
  <si>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</si>
  <si>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</si>
  <si>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</si>
  <si>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</si>
  <si>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</si>
  <si>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</si>
  <si>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</si>
  <si>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</si>
  <si>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</si>
  <si>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</si>
  <si>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</si>
  <si>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</si>
  <si>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</si>
  <si>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</si>
  <si>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</si>
  <si>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</si>
  <si>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</si>
  <si>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</si>
  <si>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</si>
  <si>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</si>
  <si>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</si>
  <si>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</si>
  <si>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</si>
  <si>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</si>
  <si>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</si>
  <si>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</si>
  <si>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</si>
  <si>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</si>
  <si>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</si>
  <si>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</si>
  <si>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</si>
  <si>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</si>
  <si>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</si>
  <si>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</si>
  <si>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</si>
  <si>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</si>
  <si>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</si>
  <si>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</si>
  <si>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</si>
  <si>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</si>
  <si>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</si>
  <si>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</si>
  <si>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</si>
  <si>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</si>
  <si>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</si>
  <si>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</si>
  <si>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</si>
  <si>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</si>
  <si>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</si>
  <si>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</si>
  <si>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</si>
  <si>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</si>
  <si>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</si>
  <si>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</si>
  <si>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</si>
  <si>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</si>
  <si>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</si>
  <si>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</si>
  <si>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</si>
  <si>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</si>
  <si>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</si>
  <si>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</si>
  <si>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</si>
  <si>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</si>
  <si>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</si>
  <si>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</si>
  <si>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</si>
  <si>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</si>
  <si>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</si>
  <si>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</si>
  <si>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</si>
  <si>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</si>
  <si>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</si>
  <si>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</si>
  <si>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</si>
  <si>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</si>
  <si>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</si>
  <si>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</si>
  <si>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</si>
  <si>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</si>
  <si>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</si>
  <si>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</si>
  <si>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</si>
  <si>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</si>
  <si>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</si>
  <si>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</si>
  <si>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</si>
  <si>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</si>
  <si>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</si>
  <si>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</si>
  <si>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</si>
  <si>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</si>
  <si>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</si>
  <si>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</si>
  <si>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</si>
  <si>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</si>
  <si>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</si>
  <si>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</si>
  <si>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</si>
  <si>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</si>
  <si>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</si>
  <si>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</si>
  <si>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</si>
  <si>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</si>
  <si>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</si>
  <si>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</si>
  <si>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</si>
  <si>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</si>
  <si>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</si>
  <si>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</si>
  <si>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</si>
  <si>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</si>
  <si>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</si>
  <si>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</si>
  <si>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</si>
  <si>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</si>
  <si>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</si>
  <si>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</si>
  <si>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</si>
  <si>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</si>
  <si>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</si>
  <si>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</si>
  <si>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</si>
  <si>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</si>
  <si>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</si>
  <si>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</si>
  <si>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</si>
  <si>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</si>
  <si>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</si>
  <si>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</si>
  <si>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</si>
  <si>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</si>
  <si>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</si>
  <si>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</si>
  <si>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</si>
  <si>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</si>
  <si>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</si>
  <si>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</si>
  <si>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</si>
  <si>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</si>
  <si>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</si>
  <si>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</si>
  <si>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</si>
  <si>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</si>
  <si>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</si>
  <si>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</si>
  <si>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</si>
  <si>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</si>
  <si>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</si>
  <si>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</si>
  <si>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</si>
  <si>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</si>
  <si>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</si>
  <si>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</si>
  <si>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</si>
  <si>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</si>
  <si>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</si>
  <si>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</si>
  <si>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</si>
  <si>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</si>
  <si>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</si>
  <si>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</si>
  <si>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</si>
  <si>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</si>
  <si>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</si>
  <si>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</si>
  <si>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</si>
  <si>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</si>
  <si>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</si>
  <si>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</si>
  <si>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</si>
  <si>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</si>
  <si>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</si>
  <si>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</si>
  <si>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</si>
  <si>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</si>
  <si>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</si>
  <si>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</si>
  <si>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</si>
  <si>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</si>
  <si>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</si>
  <si>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</si>
  <si>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</si>
  <si>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</si>
  <si>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</si>
  <si>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</si>
  <si>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</si>
  <si>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</si>
  <si>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</si>
  <si>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</si>
  <si>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</si>
  <si>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</si>
  <si>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</si>
  <si>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</si>
  <si>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</si>
  <si>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</si>
  <si>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</si>
  <si>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</si>
  <si>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</si>
  <si>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</si>
  <si>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</si>
  <si>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</si>
  <si>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</si>
  <si>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</si>
  <si>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</si>
  <si>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</si>
  <si>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</si>
  <si>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</si>
  <si>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</si>
  <si>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</si>
  <si>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</si>
  <si>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</si>
  <si>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</si>
  <si>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</si>
  <si>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</si>
  <si>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</si>
  <si>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</si>
  <si>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</si>
  <si>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</si>
  <si>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</si>
  <si>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</si>
  <si>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</si>
  <si>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</si>
  <si>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</si>
  <si>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</si>
  <si>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</si>
  <si>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</si>
  <si>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</si>
  <si>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</si>
  <si>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</si>
  <si>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</si>
  <si>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</si>
  <si>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</si>
  <si>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</si>
  <si>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</si>
  <si>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</si>
  <si>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</si>
  <si>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</si>
  <si>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</si>
  <si>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</si>
  <si>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</si>
  <si>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</si>
  <si>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</si>
  <si>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</si>
  <si>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</si>
  <si>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</si>
  <si>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</si>
  <si>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</si>
  <si>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</si>
  <si>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</si>
  <si>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</si>
  <si>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</si>
  <si>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</si>
  <si>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</si>
  <si>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</si>
  <si>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</si>
  <si>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</si>
  <si>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</si>
  <si>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</si>
  <si>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</si>
  <si>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</si>
  <si>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</si>
  <si>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</si>
  <si>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</si>
  <si>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</si>
  <si>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</si>
  <si>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</si>
  <si>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</si>
  <si>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</si>
  <si>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</si>
  <si>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</si>
  <si>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</si>
  <si>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</si>
  <si>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</si>
  <si>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</si>
  <si>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</si>
  <si>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</si>
  <si>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</si>
  <si>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</si>
  <si>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</si>
  <si>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</si>
  <si>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</si>
  <si>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</si>
  <si>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</si>
  <si>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</si>
  <si>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</si>
  <si>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</si>
  <si>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</si>
  <si>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</si>
  <si>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</si>
  <si>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</si>
  <si>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</si>
  <si>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</si>
  <si>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</si>
  <si>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</si>
  <si>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</si>
  <si>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</si>
  <si>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</si>
  <si>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</si>
  <si>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</si>
  <si>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</si>
  <si>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</si>
  <si>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</si>
  <si>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</si>
  <si>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</si>
  <si>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</si>
  <si>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</si>
  <si>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</si>
  <si>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</si>
  <si>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</si>
  <si>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</si>
  <si>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</si>
  <si>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</si>
  <si>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</si>
  <si>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</si>
  <si>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</si>
  <si>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</si>
  <si>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</si>
  <si>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</si>
  <si>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</si>
  <si>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</si>
  <si>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</si>
  <si>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</si>
  <si>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</si>
  <si>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</si>
  <si>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</si>
  <si>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</si>
  <si>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</si>
  <si>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</si>
  <si>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</si>
  <si>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</si>
  <si>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</si>
  <si>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</si>
  <si>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</si>
  <si>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</si>
  <si>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</si>
  <si>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</si>
  <si>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</si>
  <si>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</si>
  <si>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</si>
  <si>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</si>
  <si>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</si>
  <si>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</si>
  <si>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</si>
  <si>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</si>
  <si>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</si>
  <si>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</si>
  <si>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</si>
  <si>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</si>
  <si>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</si>
  <si>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</si>
  <si>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</si>
  <si>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</si>
  <si>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</si>
  <si>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</si>
  <si>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</si>
  <si>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</si>
  <si>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</si>
  <si>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</si>
  <si>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</si>
  <si>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</si>
  <si>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</si>
  <si>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</si>
  <si>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</si>
  <si>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</si>
  <si>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</si>
  <si>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</si>
  <si>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</si>
  <si>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</si>
  <si>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</si>
  <si>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</si>
  <si>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</si>
  <si>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</si>
  <si>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</si>
  <si>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</si>
  <si>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</si>
  <si>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</si>
  <si>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</si>
  <si>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</si>
  <si>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</si>
  <si>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</si>
  <si>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</si>
  <si>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</si>
  <si>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</si>
  <si>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</si>
  <si>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</si>
  <si>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</si>
  <si>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</si>
  <si>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</si>
  <si>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</si>
  <si>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</si>
  <si>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</si>
  <si>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</si>
  <si>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</si>
  <si>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</si>
  <si>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</si>
  <si>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</si>
  <si>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</si>
  <si>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</si>
  <si>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</si>
  <si>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</si>
  <si>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</si>
  <si>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</si>
  <si>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</si>
  <si>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</si>
  <si>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</si>
  <si>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</si>
  <si>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</si>
  <si>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</si>
  <si>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</si>
  <si>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</si>
  <si>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</si>
  <si>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</si>
  <si>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</si>
  <si>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</si>
  <si>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</si>
  <si>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</si>
  <si>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</si>
  <si>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</si>
  <si>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</si>
  <si>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</si>
  <si>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</si>
  <si>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</si>
  <si>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</si>
  <si>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</si>
  <si>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</si>
  <si>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</si>
  <si>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</si>
  <si>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</si>
  <si>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</si>
  <si>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</si>
  <si>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</si>
  <si>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</si>
  <si>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</si>
  <si>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</si>
  <si>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</si>
  <si>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</si>
  <si>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</si>
  <si>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</si>
  <si>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</si>
  <si>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</si>
  <si>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</si>
  <si>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</si>
  <si>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</si>
  <si>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</si>
  <si>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</si>
  <si>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</si>
  <si>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</si>
  <si>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</si>
  <si>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</si>
  <si>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</si>
  <si>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</si>
  <si>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</si>
  <si>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</si>
  <si>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</si>
  <si>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</si>
  <si>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</si>
  <si>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</si>
  <si>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</si>
  <si>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</si>
  <si>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</si>
  <si>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</si>
  <si>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</si>
  <si>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</si>
  <si>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</si>
  <si>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</si>
  <si>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</si>
  <si>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</si>
  <si>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</si>
  <si>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</si>
  <si>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</si>
  <si>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</si>
  <si>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</si>
  <si>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</si>
  <si>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</si>
  <si>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</si>
  <si>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</si>
  <si>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</si>
  <si>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</si>
  <si>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</si>
  <si>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</si>
  <si>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</si>
  <si>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</si>
  <si>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</si>
  <si>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</si>
  <si>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</si>
  <si>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</si>
  <si>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</si>
  <si>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</si>
  <si>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</si>
  <si>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</si>
  <si>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</si>
  <si>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</si>
  <si>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</si>
  <si>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</si>
  <si>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</si>
  <si>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</si>
  <si>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</si>
  <si>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</si>
  <si>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</si>
  <si>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</si>
  <si>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</si>
  <si>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</si>
  <si>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</si>
  <si>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</si>
  <si>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</si>
  <si>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</si>
  <si>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</si>
  <si>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</si>
  <si>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</si>
  <si>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</si>
  <si>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</si>
  <si>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</si>
  <si>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</si>
  <si>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</si>
  <si>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</si>
  <si>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</si>
  <si>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</si>
  <si>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</si>
  <si>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</si>
  <si>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</si>
  <si>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</si>
  <si>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</si>
  <si>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</si>
  <si>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</si>
  <si>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</si>
  <si>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</si>
  <si>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</si>
  <si>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</si>
  <si>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</si>
  <si>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</si>
  <si>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</si>
  <si>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</si>
  <si>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</si>
  <si>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</si>
  <si>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</si>
  <si>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</si>
  <si>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</si>
  <si>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</si>
  <si>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</si>
  <si>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</si>
  <si>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</si>
  <si>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</si>
  <si>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</si>
  <si>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</si>
  <si>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</si>
  <si>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</si>
  <si>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</si>
  <si>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</si>
  <si>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</si>
  <si>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</si>
  <si>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</si>
  <si>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</si>
  <si>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</si>
  <si>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</si>
  <si>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</si>
  <si>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</si>
  <si>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</si>
  <si>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</si>
  <si>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</si>
  <si>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</si>
  <si>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</si>
  <si>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</si>
  <si>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</si>
  <si>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</si>
  <si>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</si>
  <si>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</si>
  <si>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</si>
  <si>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</si>
  <si>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</si>
  <si>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</si>
  <si>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</si>
  <si>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</si>
  <si>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</si>
  <si>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</si>
  <si>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</si>
  <si>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</si>
  <si>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</si>
  <si>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</si>
  <si>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</si>
  <si>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</si>
  <si>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</si>
  <si>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</si>
  <si>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</si>
  <si>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</si>
  <si>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</si>
  <si>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</si>
  <si>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</si>
  <si>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</si>
  <si>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</si>
  <si>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</si>
  <si>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</si>
  <si>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</si>
  <si>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</si>
  <si>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</si>
  <si>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</si>
  <si>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</si>
  <si>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</si>
  <si>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</si>
  <si>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</si>
  <si>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</si>
  <si>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</si>
  <si>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</si>
  <si>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</si>
  <si>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</si>
  <si>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</si>
  <si>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</si>
  <si>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</si>
  <si>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</si>
  <si>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</si>
  <si>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</si>
  <si>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</si>
  <si>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</si>
  <si>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</si>
  <si>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</si>
  <si>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</si>
  <si>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</si>
  <si>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</si>
  <si>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</si>
  <si>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</si>
  <si>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</si>
  <si>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</si>
  <si>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</si>
  <si>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</si>
  <si>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</si>
  <si>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</si>
  <si>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</si>
  <si>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</si>
  <si>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</si>
  <si>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</si>
  <si>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</si>
  <si>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</si>
  <si>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</si>
  <si>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</si>
  <si>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</si>
  <si>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</si>
  <si>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</si>
  <si>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</si>
  <si>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</si>
  <si>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</si>
  <si>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</si>
  <si>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</si>
  <si>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</si>
  <si>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</si>
  <si>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</si>
  <si>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</si>
  <si>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</si>
  <si>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</si>
  <si>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</si>
  <si>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</si>
  <si>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</si>
  <si>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</si>
  <si>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</si>
  <si>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</si>
  <si>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</si>
  <si>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</si>
  <si>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</si>
  <si>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</si>
  <si>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</si>
  <si>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</si>
  <si>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</si>
  <si>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</si>
  <si>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</si>
  <si>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</si>
  <si>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</si>
  <si>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</si>
  <si>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</si>
  <si>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</si>
  <si>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</si>
  <si>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</si>
  <si>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</si>
  <si>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</si>
  <si>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</si>
  <si>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</si>
  <si>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</si>
  <si>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</si>
  <si>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</si>
  <si>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</si>
  <si>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</si>
  <si>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</si>
  <si>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</si>
  <si>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</si>
  <si>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</si>
  <si>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</si>
  <si>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</si>
  <si>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</si>
  <si>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</si>
  <si>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</si>
  <si>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</si>
  <si>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</si>
  <si>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</si>
  <si>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</si>
  <si>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</si>
  <si>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</si>
  <si>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</si>
  <si>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</si>
  <si>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</si>
  <si>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</si>
  <si>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</si>
  <si>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</si>
  <si>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</si>
  <si>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</si>
  <si>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</si>
  <si>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</si>
  <si>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</si>
  <si>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</si>
  <si>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</si>
  <si>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</si>
  <si>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</si>
  <si>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</si>
  <si>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</si>
  <si>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</si>
  <si>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</si>
  <si>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</si>
  <si>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</si>
  <si>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</si>
  <si>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</si>
  <si>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</si>
  <si>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</si>
  <si>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</si>
  <si>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</si>
  <si>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</si>
  <si>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</si>
  <si>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</si>
  <si>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</si>
  <si>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</si>
  <si>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</si>
  <si>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</si>
  <si>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</si>
  <si>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</si>
  <si>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</si>
  <si>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</si>
  <si>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</si>
  <si>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</si>
  <si>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</si>
  <si>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</si>
  <si>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</si>
  <si>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</si>
  <si>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</si>
  <si>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</si>
  <si>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</si>
  <si>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</si>
  <si>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</si>
  <si>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</si>
  <si>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</si>
  <si>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</si>
  <si>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</si>
  <si>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</si>
  <si>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</si>
  <si>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</si>
  <si>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</si>
  <si>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</si>
  <si>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</si>
  <si>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</si>
  <si>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</si>
  <si>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</si>
  <si>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</si>
  <si>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</si>
  <si>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</si>
  <si>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</si>
  <si>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</si>
  <si>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</si>
  <si>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</si>
  <si>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</si>
  <si>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</si>
  <si>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</si>
  <si>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</si>
  <si>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</si>
  <si>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</si>
  <si>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</si>
  <si>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</si>
  <si>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</si>
  <si>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</si>
  <si>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</si>
  <si>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</si>
  <si>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</si>
  <si>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</si>
  <si>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</si>
  <si>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</si>
  <si>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</si>
  <si>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</si>
  <si>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</si>
  <si>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</si>
  <si>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</si>
  <si>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</si>
  <si>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</si>
  <si>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</si>
  <si>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</si>
  <si>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</si>
  <si>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</si>
  <si>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</si>
  <si>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</si>
  <si>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</si>
  <si>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</si>
  <si>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</si>
  <si>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</si>
  <si>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</si>
  <si>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</si>
  <si>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</si>
  <si>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</si>
  <si>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</si>
  <si>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</si>
  <si>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</si>
  <si>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</si>
  <si>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</si>
  <si>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</si>
  <si>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</si>
  <si>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</si>
  <si>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</si>
  <si>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</si>
  <si>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</si>
  <si>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</si>
  <si>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</si>
  <si>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</si>
  <si>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</si>
  <si>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</si>
  <si>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</si>
  <si>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</si>
  <si>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</si>
  <si>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</si>
  <si>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</si>
  <si>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</si>
  <si>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</si>
  <si>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</si>
  <si>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</si>
  <si>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</si>
  <si>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</si>
  <si>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</si>
  <si>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</si>
  <si>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</si>
  <si>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</si>
  <si>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</si>
  <si>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</si>
  <si>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</si>
  <si>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</si>
  <si>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</si>
  <si>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</si>
  <si>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</si>
  <si>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</si>
  <si>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</si>
  <si>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</si>
  <si>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</si>
  <si>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</si>
  <si>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</si>
  <si>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</si>
  <si>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</si>
  <si>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</si>
  <si>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</si>
  <si>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</si>
  <si>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</si>
  <si>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</si>
  <si>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</si>
  <si>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</si>
  <si>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</si>
  <si>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</si>
  <si>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</si>
  <si>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</si>
  <si>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</si>
  <si>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</si>
  <si>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</si>
  <si>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</si>
  <si>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</si>
  <si>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</si>
  <si>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</si>
  <si>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</si>
  <si>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</si>
  <si>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</si>
  <si>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</si>
  <si>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</si>
  <si>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</si>
  <si>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</si>
  <si>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</si>
  <si>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</si>
  <si>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</si>
  <si>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</si>
  <si>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</si>
  <si>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</si>
  <si>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</si>
  <si>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</si>
  <si>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</si>
  <si>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</si>
  <si>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</si>
  <si>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</si>
  <si>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</si>
  <si>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</si>
  <si>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</si>
  <si>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</si>
  <si>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</si>
  <si>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</si>
  <si>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</si>
  <si>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</si>
  <si>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</si>
  <si>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</si>
  <si>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</si>
  <si>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</si>
  <si>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</si>
  <si>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</si>
  <si>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</si>
  <si>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</si>
  <si>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</si>
  <si>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</si>
  <si>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</si>
  <si>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</si>
  <si>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</si>
  <si>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</si>
  <si>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</si>
  <si>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</si>
  <si>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</si>
  <si>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</si>
  <si>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</si>
  <si>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</si>
  <si>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</si>
  <si>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</si>
  <si>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</si>
  <si>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</si>
  <si>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</si>
  <si>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</si>
  <si>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</si>
  <si>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</si>
  <si>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</si>
  <si>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</si>
  <si>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</si>
  <si>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</si>
  <si>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</si>
  <si>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</si>
  <si>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</si>
  <si>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</si>
  <si>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</si>
  <si>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</si>
  <si>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</si>
  <si>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</si>
  <si>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</si>
  <si>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</si>
  <si>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</si>
  <si>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</si>
  <si>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</si>
  <si>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</si>
  <si>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</si>
  <si>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</si>
  <si>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</si>
  <si>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</si>
  <si>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</si>
  <si>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</si>
  <si>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</si>
  <si>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</si>
  <si>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</si>
  <si>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</si>
  <si>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</si>
  <si>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</si>
  <si>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</si>
  <si>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</si>
  <si>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</si>
  <si>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</si>
  <si>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</si>
  <si>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</si>
  <si>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</si>
  <si>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</si>
  <si>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</si>
  <si>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</si>
  <si>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</si>
  <si>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</si>
  <si>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</si>
  <si>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</si>
  <si>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</si>
  <si>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</si>
  <si>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</si>
  <si>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</si>
  <si>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</si>
  <si>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</si>
  <si>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</si>
  <si>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</si>
  <si>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</si>
  <si>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</si>
  <si>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</si>
  <si>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</si>
  <si>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</si>
  <si>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</si>
  <si>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</si>
  <si>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</si>
  <si>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</si>
  <si>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</si>
  <si>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</si>
  <si>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</si>
  <si>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</si>
  <si>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</si>
  <si>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</si>
  <si>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</si>
  <si>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</si>
  <si>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</si>
  <si>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</si>
  <si>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</si>
  <si>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</si>
  <si>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</si>
  <si>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</si>
  <si>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</si>
  <si>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</si>
  <si>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</si>
  <si>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</si>
  <si>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</si>
  <si>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</si>
  <si>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</si>
  <si>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</si>
  <si>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</si>
  <si>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</si>
  <si>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</si>
  <si>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</si>
  <si>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</si>
  <si>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</si>
  <si>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</si>
  <si>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</si>
  <si>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</si>
  <si>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</si>
  <si>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</si>
  <si>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</si>
  <si>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</si>
  <si>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</si>
  <si>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</si>
  <si>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</si>
  <si>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</si>
  <si>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</si>
  <si>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</si>
  <si>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</si>
  <si>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</si>
  <si>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</si>
  <si>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</si>
  <si>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</si>
  <si>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</si>
  <si>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</si>
  <si>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</si>
  <si>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</si>
  <si>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</si>
  <si>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</si>
  <si>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</si>
  <si>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</si>
  <si>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</si>
  <si>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</si>
  <si>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</si>
  <si>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</si>
  <si>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</si>
  <si>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</si>
  <si>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</si>
  <si>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</si>
  <si>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</si>
  <si>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</si>
  <si>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</si>
  <si>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</si>
  <si>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</si>
  <si>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</si>
  <si>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</si>
  <si>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</si>
  <si>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</si>
  <si>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</si>
  <si>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</si>
  <si>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</si>
  <si>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</si>
  <si>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</si>
  <si>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</si>
  <si>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</si>
  <si>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</si>
  <si>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</si>
  <si>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</si>
  <si>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</si>
  <si>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</si>
  <si>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</si>
  <si>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</si>
  <si>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</si>
  <si>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</si>
  <si>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</si>
  <si>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</si>
  <si>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</si>
  <si>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</si>
  <si>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</si>
  <si>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</si>
  <si>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</si>
  <si>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</si>
  <si>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</si>
  <si>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</si>
  <si>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</si>
  <si>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</si>
  <si>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</si>
  <si>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</si>
  <si>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</si>
  <si>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</si>
  <si>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</si>
  <si>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</si>
  <si>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</si>
  <si>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</si>
  <si>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</si>
  <si>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</si>
  <si>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</si>
  <si>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</si>
  <si>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</si>
  <si>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</si>
  <si>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</si>
  <si>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</si>
  <si>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</si>
  <si>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</si>
  <si>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</si>
  <si>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</si>
  <si>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</si>
  <si>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</si>
  <si>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</si>
  <si>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</si>
  <si>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</si>
  <si>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</si>
  <si>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</si>
  <si>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</si>
  <si>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</si>
  <si>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</si>
  <si>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</si>
  <si>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</si>
  <si>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</si>
  <si>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</si>
  <si>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</si>
  <si>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</si>
  <si>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</si>
  <si>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</si>
  <si>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</si>
  <si>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</si>
  <si>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</si>
  <si>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</si>
  <si>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</si>
  <si>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</si>
  <si>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</si>
  <si>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</si>
  <si>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</si>
  <si>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</si>
  <si>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</si>
  <si>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</si>
  <si>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</si>
  <si>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</si>
  <si>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</si>
  <si>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</si>
  <si>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</si>
  <si>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</si>
  <si>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</si>
  <si>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</si>
  <si>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</si>
  <si>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</si>
  <si>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</si>
  <si>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</si>
  <si>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</si>
  <si>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</si>
  <si>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</si>
  <si>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</si>
  <si>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</si>
  <si>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</si>
  <si>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</si>
  <si>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</si>
  <si>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</si>
  <si>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</si>
  <si>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</si>
  <si>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</si>
  <si>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</si>
  <si>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</si>
  <si>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</si>
  <si>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</si>
  <si>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</si>
  <si>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</si>
  <si>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</si>
  <si>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</si>
  <si>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</si>
  <si>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</si>
  <si>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</si>
  <si>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</si>
  <si>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</si>
  <si>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</si>
  <si>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</si>
  <si>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</si>
  <si>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</si>
  <si>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</si>
  <si>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</si>
  <si>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</si>
  <si>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</si>
  <si>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</si>
  <si>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</si>
  <si>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</si>
  <si>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</si>
  <si>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</si>
  <si>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</si>
  <si>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</si>
  <si>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</si>
  <si>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</si>
  <si>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</si>
  <si>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</si>
  <si>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</si>
  <si>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</si>
  <si>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</si>
  <si>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</si>
  <si>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</si>
  <si>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</si>
  <si>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</si>
  <si>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</si>
  <si>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</si>
  <si>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</si>
  <si>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</si>
  <si>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</si>
  <si>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</si>
  <si>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</si>
  <si>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</si>
  <si>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</si>
  <si>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</si>
  <si>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</si>
  <si>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</si>
  <si>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</si>
  <si>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</si>
  <si>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</si>
  <si>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</si>
  <si>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</si>
  <si>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</si>
  <si>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</si>
  <si>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</si>
  <si>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</si>
  <si>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</si>
  <si>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</si>
  <si>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</si>
  <si>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</si>
  <si>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</si>
  <si>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</si>
  <si>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</si>
  <si>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</si>
  <si>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</si>
  <si>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</si>
  <si>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</si>
  <si>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</si>
  <si>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</si>
  <si>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</si>
  <si>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</si>
  <si>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</si>
  <si>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</si>
  <si>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</si>
  <si>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</si>
  <si>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</si>
  <si>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</si>
  <si>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</si>
  <si>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</si>
  <si>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</si>
  <si>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</si>
  <si>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</si>
  <si>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</si>
  <si>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</si>
  <si>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</si>
  <si>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</si>
  <si>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</si>
  <si>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</si>
  <si>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</si>
  <si>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</si>
  <si>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</si>
  <si>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</si>
  <si>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</si>
  <si>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</si>
  <si>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</si>
  <si>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</si>
  <si>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</si>
  <si>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</si>
  <si>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</si>
  <si>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</si>
  <si>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</si>
  <si>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</si>
  <si>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</si>
  <si>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</si>
  <si>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</si>
  <si>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</si>
  <si>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</si>
  <si>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</si>
  <si>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</si>
  <si>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</si>
  <si>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</si>
  <si>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</si>
  <si>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</si>
  <si>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</si>
  <si>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</si>
  <si>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</si>
  <si>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</si>
  <si>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</si>
  <si>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</si>
  <si>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</si>
  <si>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</si>
  <si>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</si>
  <si>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</si>
  <si>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</si>
  <si>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</si>
  <si>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</si>
  <si>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</si>
  <si>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</si>
  <si>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</si>
  <si>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</si>
  <si>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</si>
  <si>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</si>
  <si>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</si>
  <si>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</si>
  <si>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</si>
  <si>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</si>
  <si>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</si>
  <si>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</si>
  <si>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</si>
  <si>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</si>
  <si>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</si>
  <si>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</si>
  <si>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</si>
  <si>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</si>
  <si>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</si>
  <si>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</si>
  <si>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</si>
  <si>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</si>
  <si>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</si>
  <si>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</si>
  <si>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</si>
  <si>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</si>
  <si>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</si>
  <si>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</si>
  <si>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</si>
  <si>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</si>
  <si>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</si>
  <si>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</si>
  <si>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</si>
  <si>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</si>
  <si>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</si>
  <si>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</si>
  <si>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</si>
  <si>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</si>
  <si>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</si>
  <si>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</si>
  <si>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</si>
  <si>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</si>
  <si>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</si>
  <si>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</si>
  <si>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</si>
  <si>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</si>
  <si>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</si>
  <si>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</si>
  <si>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</si>
  <si>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</si>
  <si>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</si>
  <si>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</si>
  <si>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</si>
  <si>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</si>
  <si>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</si>
  <si>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</si>
  <si>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</si>
  <si>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</si>
  <si>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</si>
  <si>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</si>
  <si>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</si>
  <si>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</si>
  <si>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</si>
  <si>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</si>
  <si>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</si>
  <si>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</si>
  <si>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</si>
  <si>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</si>
  <si>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</si>
  <si>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</si>
  <si>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</si>
  <si>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</si>
  <si>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</si>
  <si>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</si>
  <si>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</si>
  <si>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</si>
  <si>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</si>
  <si>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</si>
  <si>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</si>
  <si>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</si>
  <si>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</si>
  <si>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</si>
  <si>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</si>
  <si>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</si>
  <si>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</si>
  <si>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</si>
  <si>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</si>
  <si>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</si>
  <si>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</si>
  <si>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</si>
  <si>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</si>
  <si>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</si>
  <si>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</si>
  <si>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</si>
  <si>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</si>
  <si>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</si>
  <si>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</si>
  <si>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</si>
  <si>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</si>
  <si>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</si>
  <si>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</si>
  <si>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</si>
  <si>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</si>
  <si>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</si>
  <si>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</si>
  <si>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</si>
  <si>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</si>
  <si>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</si>
  <si>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</si>
  <si>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</si>
  <si>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</si>
  <si>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</si>
  <si>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</si>
  <si>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</si>
  <si>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</si>
  <si>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</si>
  <si>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</si>
  <si>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</si>
  <si>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</si>
  <si>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</si>
  <si>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</si>
  <si>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</si>
  <si>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</si>
  <si>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</si>
  <si>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</si>
  <si>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</si>
  <si>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</si>
  <si>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</si>
  <si>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</si>
  <si>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</si>
  <si>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</si>
  <si>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</si>
  <si>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</si>
  <si>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</si>
  <si>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</si>
  <si>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</si>
  <si>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</si>
  <si>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</si>
  <si>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</si>
  <si>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</si>
  <si>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</si>
  <si>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</si>
  <si>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</si>
  <si>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</si>
  <si>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</si>
  <si>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</si>
  <si>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</si>
  <si>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</si>
  <si>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</si>
  <si>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</si>
  <si>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</si>
  <si>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</si>
  <si>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</si>
  <si>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</si>
  <si>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</si>
  <si>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</si>
  <si>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</si>
  <si>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</si>
  <si>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</si>
  <si>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</si>
  <si>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</si>
  <si>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</si>
  <si>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</si>
  <si>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</si>
  <si>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</si>
  <si>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</si>
  <si>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</si>
  <si>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</si>
  <si>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</si>
  <si>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</si>
  <si>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</si>
  <si>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</si>
  <si>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</si>
  <si>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</si>
  <si>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</si>
  <si>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</si>
  <si>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</si>
  <si>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</si>
  <si>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</si>
  <si>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</si>
  <si>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</si>
  <si>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</si>
  <si>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</si>
  <si>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</si>
  <si>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</si>
  <si>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</si>
  <si>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</si>
  <si>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</si>
  <si>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</si>
  <si>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</si>
  <si>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</si>
  <si>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</si>
  <si>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</si>
  <si>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</si>
  <si>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</si>
  <si>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</si>
  <si>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</si>
  <si>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</si>
  <si>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</si>
  <si>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</si>
  <si>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</si>
  <si>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</si>
  <si>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</si>
  <si>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</si>
  <si>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</si>
  <si>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</si>
  <si>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</si>
  <si>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</si>
  <si>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</si>
  <si>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</si>
  <si>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</si>
  <si>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</si>
  <si>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</si>
  <si>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</si>
  <si>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</si>
  <si>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</si>
  <si>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</si>
  <si>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</si>
  <si>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</si>
  <si>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</si>
  <si>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</si>
  <si>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</si>
  <si>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</si>
  <si>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</si>
  <si>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</si>
  <si>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</si>
  <si>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</si>
  <si>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</si>
  <si>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</si>
  <si>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</si>
  <si>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</si>
  <si>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</si>
  <si>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</si>
  <si>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</si>
  <si>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</si>
  <si>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</si>
  <si>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</si>
  <si>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</si>
  <si>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</si>
  <si>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</si>
  <si>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</si>
  <si>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</si>
  <si>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</si>
  <si>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</si>
  <si>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</si>
  <si>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</si>
  <si>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</si>
  <si>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</si>
  <si>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</si>
  <si>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</si>
  <si>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</si>
  <si>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</si>
  <si>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</si>
  <si>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</si>
  <si>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</si>
  <si>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</si>
  <si>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</si>
  <si>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</si>
  <si>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</si>
  <si>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</si>
  <si>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</si>
  <si>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</si>
  <si>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</si>
  <si>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</si>
  <si>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</si>
  <si>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</si>
  <si>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</si>
  <si>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</si>
  <si>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</si>
  <si>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</si>
  <si>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</si>
  <si>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</si>
  <si>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</si>
  <si>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</si>
  <si>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</si>
  <si>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</si>
  <si>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</si>
  <si>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</si>
  <si>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</si>
  <si>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</si>
  <si>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</si>
  <si>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</si>
  <si>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</si>
  <si>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</si>
  <si>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</si>
  <si>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</si>
  <si>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</si>
  <si>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</si>
  <si>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</si>
  <si>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</si>
  <si>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</si>
  <si>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</si>
  <si>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</si>
  <si>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</si>
  <si>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</si>
  <si>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</si>
  <si>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</si>
  <si>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</si>
  <si>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</si>
  <si>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</si>
  <si>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</si>
  <si>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</si>
  <si>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</si>
  <si>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</si>
  <si>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</si>
  <si>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</si>
  <si>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</si>
  <si>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</si>
  <si>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</si>
  <si>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</si>
  <si>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</si>
  <si>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</si>
  <si>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</si>
  <si>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</si>
  <si>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</si>
  <si>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</si>
  <si>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</si>
  <si>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</si>
  <si>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</si>
  <si>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</si>
  <si>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</si>
  <si>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</si>
  <si>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</si>
  <si>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</si>
  <si>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</si>
  <si>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</si>
  <si>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</si>
  <si>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</si>
  <si>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</si>
  <si>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</si>
  <si>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</si>
  <si>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</si>
  <si>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</si>
  <si>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</si>
  <si>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</si>
  <si>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</si>
  <si>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</si>
  <si>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</si>
  <si>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</si>
  <si>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</si>
  <si>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</si>
  <si>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</si>
  <si>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</si>
  <si>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</si>
  <si>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</si>
  <si>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</si>
  <si>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</si>
  <si>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</si>
  <si>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</si>
  <si>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</si>
  <si>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</si>
  <si>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</si>
  <si>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</si>
  <si>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</si>
  <si>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</si>
  <si>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</si>
  <si>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</si>
  <si>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</si>
  <si>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</si>
  <si>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</si>
  <si>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</si>
  <si>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</si>
  <si>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</si>
  <si>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</si>
  <si>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</si>
  <si>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</si>
  <si>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</si>
  <si>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</si>
  <si>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</si>
  <si>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</si>
  <si>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</si>
  <si>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</si>
  <si>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</si>
  <si>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</si>
  <si>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</si>
  <si>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</si>
  <si>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</si>
  <si>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</si>
  <si>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</si>
  <si>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</si>
  <si>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</si>
  <si>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</si>
  <si>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</si>
  <si>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</si>
  <si>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</si>
  <si>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</si>
  <si>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</si>
  <si>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</si>
  <si>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</si>
  <si>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</si>
  <si>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</si>
  <si>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</si>
  <si>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</si>
  <si>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</si>
  <si>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</si>
  <si>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</si>
  <si>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</si>
  <si>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</si>
  <si>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</si>
  <si>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</si>
  <si>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</si>
  <si>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</si>
  <si>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</si>
  <si>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</si>
  <si>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</si>
  <si>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</si>
  <si>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</si>
  <si>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</si>
  <si>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</si>
  <si>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</si>
  <si>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</si>
  <si>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</si>
  <si>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</si>
  <si>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</si>
  <si>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</si>
  <si>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</si>
  <si>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</si>
  <si>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</si>
  <si>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</si>
  <si>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</si>
  <si>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</si>
  <si>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</si>
  <si>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</si>
  <si>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</si>
  <si>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</si>
  <si>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</si>
  <si>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</si>
  <si>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</si>
  <si>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</si>
  <si>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</si>
  <si>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</si>
  <si>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</si>
  <si>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</si>
  <si>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</si>
  <si>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</si>
  <si>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</si>
  <si>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</si>
  <si>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</si>
  <si>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</si>
  <si>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</si>
  <si>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</si>
  <si>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</si>
  <si>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</si>
  <si>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</si>
  <si>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</si>
  <si>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</si>
  <si>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</si>
  <si>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</si>
  <si>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</si>
  <si>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</si>
  <si>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</si>
  <si>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</si>
  <si>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</si>
  <si>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</si>
  <si>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</si>
  <si>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</si>
  <si>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</si>
  <si>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</si>
  <si>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</si>
  <si>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</si>
  <si>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</si>
  <si>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</si>
  <si>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</si>
  <si>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</si>
  <si>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</si>
  <si>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</si>
  <si>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</si>
  <si>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</si>
  <si>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</si>
  <si>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</si>
  <si>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</si>
  <si>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</si>
  <si>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</si>
  <si>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</si>
  <si>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</si>
  <si>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</si>
  <si>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</si>
  <si>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</si>
  <si>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</si>
  <si>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</si>
  <si>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</si>
  <si>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</si>
  <si>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</si>
  <si>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</si>
  <si>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</si>
  <si>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</si>
  <si>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</si>
  <si>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</si>
  <si>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</si>
  <si>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</si>
  <si>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</si>
  <si>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</si>
  <si>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</si>
  <si>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</si>
  <si>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</si>
  <si>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</si>
  <si>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</si>
  <si>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</si>
  <si>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</si>
  <si>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</si>
  <si>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</si>
  <si>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</si>
  <si>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</si>
  <si>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</si>
  <si>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</si>
  <si>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</si>
  <si>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</si>
  <si>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</si>
  <si>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</si>
  <si>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</si>
  <si>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</si>
  <si>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</si>
  <si>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</si>
  <si>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</si>
  <si>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</si>
  <si>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</si>
  <si>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</si>
  <si>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</si>
  <si>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</si>
  <si>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</si>
  <si>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</si>
  <si>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</si>
  <si>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</si>
  <si>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</si>
  <si>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</si>
  <si>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</si>
  <si>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</si>
  <si>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</si>
  <si>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</si>
  <si>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</si>
  <si>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</si>
  <si>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</si>
  <si>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</si>
  <si>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</si>
  <si>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</si>
  <si>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</si>
  <si>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</si>
  <si>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</si>
  <si>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</si>
  <si>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</si>
  <si>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</si>
  <si>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</si>
  <si>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</si>
  <si>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</si>
  <si>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</si>
  <si>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</si>
  <si>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</si>
  <si>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</si>
  <si>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</si>
  <si>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</si>
  <si>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</si>
  <si>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</si>
  <si>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</si>
  <si>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</si>
  <si>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</si>
  <si>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</si>
  <si>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</si>
  <si>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</si>
  <si>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</si>
  <si>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</si>
  <si>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</si>
  <si>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</si>
  <si>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</si>
  <si>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</si>
  <si>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</si>
  <si>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</si>
  <si>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</si>
  <si>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</si>
  <si>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</si>
  <si>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</si>
  <si>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</si>
  <si>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</si>
  <si>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</si>
  <si>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</si>
  <si>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</si>
  <si>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</si>
  <si>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</si>
  <si>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</si>
  <si>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</si>
  <si>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</si>
  <si>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</si>
  <si>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</si>
  <si>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</si>
  <si>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</si>
  <si>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</si>
  <si>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</si>
  <si>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</si>
  <si>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</si>
  <si>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</si>
  <si>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</si>
  <si>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</si>
  <si>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</si>
  <si>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</si>
  <si>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</si>
  <si>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</si>
  <si>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</si>
  <si>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</si>
  <si>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</si>
  <si>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</si>
  <si>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</si>
  <si>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</si>
  <si>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</si>
  <si>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</si>
  <si>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</si>
  <si>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</si>
  <si>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</si>
  <si>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</si>
  <si>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</si>
  <si>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</si>
  <si>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</si>
  <si>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</si>
  <si>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</si>
  <si>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</si>
  <si>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</si>
  <si>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</si>
  <si>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</si>
  <si>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</si>
  <si>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</si>
  <si>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</si>
  <si>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</si>
  <si>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</si>
  <si>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</si>
  <si>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</si>
  <si>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</si>
  <si>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</si>
  <si>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</si>
  <si>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</si>
  <si>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</si>
  <si>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</si>
  <si>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</si>
  <si>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</si>
  <si>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</si>
  <si>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</si>
  <si>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</si>
  <si>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</si>
  <si>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</si>
  <si>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</si>
  <si>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</si>
  <si>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</si>
  <si>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</si>
  <si>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</si>
  <si>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</si>
  <si>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</si>
  <si>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</si>
  <si>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</si>
  <si>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</si>
  <si>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</si>
  <si>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</si>
  <si>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</si>
  <si>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</si>
  <si>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</si>
  <si>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</si>
  <si>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</si>
  <si>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</si>
  <si>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</si>
  <si>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</si>
  <si>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</si>
  <si>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</si>
  <si>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</si>
  <si>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</si>
  <si>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</si>
  <si>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</si>
  <si>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</si>
  <si>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</si>
  <si>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</si>
  <si>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</si>
  <si>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</si>
  <si>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</si>
  <si>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</si>
  <si>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</si>
  <si>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</si>
  <si>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</si>
  <si>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</si>
  <si>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</si>
  <si>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</si>
  <si>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</si>
  <si>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</si>
  <si>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</si>
  <si>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</si>
  <si>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</si>
  <si>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</si>
  <si>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</si>
  <si>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</si>
  <si>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</si>
  <si>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</si>
  <si>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</si>
  <si>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</si>
  <si>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</si>
  <si>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</si>
  <si>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</si>
  <si>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</si>
  <si>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</si>
  <si>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</si>
  <si>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</si>
  <si>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</si>
  <si>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</si>
  <si>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</si>
  <si>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</si>
  <si>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</si>
  <si>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</si>
  <si>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</si>
  <si>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</si>
  <si>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</si>
  <si>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</si>
  <si>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</si>
  <si>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</si>
  <si>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</si>
  <si>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</si>
  <si>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</si>
  <si>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</si>
  <si>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</si>
  <si>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</si>
  <si>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</si>
  <si>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</si>
  <si>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</si>
  <si>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</si>
  <si>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</si>
  <si>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</si>
  <si>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</si>
  <si>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</si>
  <si>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</si>
  <si>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</si>
  <si>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</si>
  <si>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</si>
  <si>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</si>
  <si>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</si>
  <si>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</si>
  <si>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</si>
  <si>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</si>
  <si>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</si>
  <si>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</si>
  <si>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</si>
  <si>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</si>
  <si>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</si>
  <si>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</si>
  <si>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</si>
  <si>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</si>
  <si>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</si>
  <si>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</si>
  <si>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</si>
  <si>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</si>
  <si>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</si>
  <si>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</si>
  <si>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</si>
  <si>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</si>
  <si>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</si>
  <si>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</si>
  <si>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</si>
  <si>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</si>
  <si>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</si>
  <si>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</si>
  <si>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</si>
  <si>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</si>
  <si>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</si>
  <si>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</si>
  <si>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</si>
  <si>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</si>
  <si>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</si>
  <si>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</si>
  <si>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</si>
  <si>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</si>
  <si>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</si>
  <si>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</si>
  <si>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</si>
  <si>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</si>
  <si>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</si>
  <si>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</si>
  <si>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</si>
  <si>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</si>
  <si>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</si>
  <si>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</si>
  <si>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</si>
  <si>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</si>
  <si>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</si>
  <si>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</si>
  <si>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</si>
  <si>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</si>
  <si>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</si>
  <si>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</si>
  <si>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</si>
  <si>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</si>
  <si>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</si>
  <si>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</si>
  <si>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</si>
  <si>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</si>
  <si>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</si>
  <si>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</si>
  <si>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</si>
  <si>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</si>
  <si>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</si>
  <si>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</si>
  <si>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</si>
  <si>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</si>
  <si>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</si>
  <si>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</si>
  <si>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</si>
  <si>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</si>
  <si>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</si>
  <si>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</si>
  <si>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</si>
  <si>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</si>
  <si>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</si>
  <si>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</si>
  <si>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</si>
  <si>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</si>
  <si>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</si>
  <si>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</si>
  <si>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</si>
  <si>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</si>
  <si>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</si>
  <si>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</si>
  <si>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</si>
  <si>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</si>
  <si>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</si>
  <si>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</si>
  <si>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</si>
  <si>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</si>
  <si>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</si>
  <si>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</si>
  <si>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</si>
  <si>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</si>
  <si>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</si>
  <si>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</si>
  <si>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</si>
  <si>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</si>
  <si>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</si>
  <si>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</si>
  <si>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</si>
  <si>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</si>
  <si>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</si>
  <si>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</si>
  <si>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</si>
  <si>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</si>
  <si>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</si>
  <si>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</si>
  <si>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</si>
  <si>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</si>
  <si>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</si>
  <si>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</si>
  <si>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</si>
  <si>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</si>
  <si>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</si>
  <si>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</si>
  <si>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</si>
  <si>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</si>
  <si>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</si>
  <si>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</si>
  <si>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</si>
  <si>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</si>
  <si>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</si>
  <si>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</si>
  <si>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</si>
  <si>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</si>
  <si>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</si>
  <si>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</si>
  <si>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</si>
  <si>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</si>
  <si>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</si>
  <si>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</si>
  <si>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</si>
  <si>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</si>
  <si>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</si>
  <si>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</si>
  <si>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</si>
  <si>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</si>
  <si>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</si>
  <si>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</si>
  <si>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</si>
  <si>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</si>
  <si>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</si>
  <si>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</si>
  <si>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</si>
  <si>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</si>
  <si>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</si>
  <si>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</si>
  <si>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</si>
  <si>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</si>
  <si>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</si>
  <si>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</si>
  <si>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</si>
  <si>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</si>
  <si>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</si>
  <si>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</si>
  <si>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</si>
  <si>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</si>
  <si>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</si>
  <si>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</si>
  <si>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</si>
  <si>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</si>
  <si>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</si>
  <si>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</si>
  <si>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</si>
  <si>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</si>
  <si>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</si>
  <si>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</si>
  <si>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</si>
  <si>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</si>
  <si>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</si>
  <si>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</si>
  <si>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</si>
  <si>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</si>
  <si>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</si>
  <si>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</si>
  <si>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</si>
  <si>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</si>
  <si>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</si>
  <si>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</si>
  <si>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</si>
  <si>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</si>
  <si>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</si>
  <si>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</si>
  <si>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</si>
  <si>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</si>
  <si>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</si>
  <si>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</si>
  <si>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</si>
  <si>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</si>
  <si>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</si>
  <si>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</si>
  <si>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</si>
  <si>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</si>
  <si>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</si>
  <si>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</si>
  <si>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</si>
  <si>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</si>
  <si>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</si>
  <si>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</si>
  <si>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</si>
  <si>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</si>
  <si>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</si>
  <si>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</si>
  <si>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</si>
  <si>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</si>
  <si>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</si>
  <si>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</si>
  <si>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</si>
  <si>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</si>
  <si>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</si>
  <si>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</si>
  <si>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</si>
  <si>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</si>
  <si>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</si>
  <si>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</si>
  <si>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</si>
  <si>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</si>
  <si>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</si>
  <si>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</si>
  <si>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</si>
  <si>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</si>
  <si>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</si>
  <si>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</si>
  <si>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</si>
  <si>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</si>
  <si>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</si>
  <si>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</si>
  <si>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</si>
  <si>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</si>
  <si>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</si>
  <si>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</si>
  <si>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</si>
  <si>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</si>
  <si>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</si>
  <si>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</si>
  <si>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</si>
  <si>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</si>
  <si>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</si>
  <si>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</si>
  <si>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</si>
  <si>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</si>
  <si>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</si>
  <si>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</si>
  <si>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</si>
  <si>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</si>
  <si>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</si>
  <si>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</si>
  <si>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</si>
  <si>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</si>
  <si>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</si>
  <si>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</si>
  <si>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</si>
  <si>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</si>
  <si>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</si>
  <si>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</si>
  <si>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</si>
  <si>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</si>
  <si>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</si>
  <si>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</si>
  <si>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</si>
  <si>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</si>
  <si>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</si>
  <si>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</si>
  <si>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</si>
  <si>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</si>
  <si>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</si>
  <si>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</si>
  <si>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</si>
  <si>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</si>
  <si>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</si>
  <si>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</si>
  <si>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</si>
  <si>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</si>
  <si>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</si>
  <si>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</si>
  <si>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</si>
  <si>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</si>
  <si>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</si>
  <si>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</si>
  <si>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</si>
  <si>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</si>
  <si>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</si>
  <si>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</si>
  <si>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</si>
  <si>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</si>
  <si>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</si>
  <si>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</si>
  <si>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</si>
  <si>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</si>
  <si>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</si>
  <si>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</si>
  <si>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</si>
  <si>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</si>
  <si>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</si>
  <si>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</si>
  <si>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</si>
  <si>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</si>
  <si>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</si>
  <si>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</si>
  <si>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</si>
  <si>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</si>
  <si>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</si>
  <si>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</si>
  <si>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</si>
  <si>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</si>
  <si>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</si>
  <si>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</si>
  <si>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</si>
  <si>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</si>
  <si>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</si>
  <si>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</si>
  <si>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</si>
  <si>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</si>
  <si>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</si>
  <si>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</si>
  <si>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</si>
  <si>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</si>
  <si>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</si>
  <si>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</si>
  <si>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</si>
  <si>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</si>
  <si>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</si>
  <si>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</si>
  <si>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</si>
  <si>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</si>
  <si>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</si>
  <si>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</si>
  <si>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</si>
  <si>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</si>
  <si>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</si>
  <si>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</si>
  <si>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</si>
  <si>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</si>
  <si>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</si>
  <si>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</si>
  <si>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</si>
  <si>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</si>
  <si>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</si>
  <si>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</si>
  <si>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</si>
  <si>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</si>
  <si>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</si>
  <si>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</si>
  <si>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</si>
  <si>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</si>
  <si>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</si>
  <si>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</si>
  <si>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</si>
  <si>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</si>
  <si>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</si>
  <si>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</si>
  <si>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</si>
  <si>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</si>
  <si>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</si>
  <si>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</si>
  <si>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</si>
  <si>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</si>
  <si>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</si>
  <si>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</si>
  <si>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</si>
  <si>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</si>
  <si>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</si>
  <si>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</si>
  <si>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</si>
  <si>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</si>
  <si>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</si>
  <si>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</si>
  <si>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</si>
  <si>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</si>
  <si>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</si>
  <si>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</si>
  <si>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</si>
  <si>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</si>
  <si>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</si>
  <si>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</si>
  <si>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</si>
  <si>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</si>
  <si>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</si>
  <si>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</si>
  <si>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</si>
  <si>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</si>
  <si>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</si>
  <si>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</si>
  <si>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</si>
  <si>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</si>
  <si>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</si>
  <si>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</si>
  <si>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</si>
  <si>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</si>
  <si>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</si>
  <si>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</si>
  <si>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</si>
  <si>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</si>
  <si>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</si>
  <si>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</si>
  <si>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</si>
  <si>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</si>
  <si>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</si>
  <si>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</si>
  <si>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</si>
  <si>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</si>
  <si>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</si>
  <si>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</si>
  <si>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</si>
  <si>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</si>
  <si>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</si>
  <si>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</si>
  <si>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</si>
  <si>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</si>
  <si>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</si>
  <si>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</si>
  <si>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</si>
  <si>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</si>
  <si>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</si>
  <si>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</si>
  <si>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</si>
  <si>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</si>
  <si>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</si>
  <si>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</si>
  <si>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</si>
  <si>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</si>
  <si>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</si>
  <si>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</si>
  <si>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</si>
  <si>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</si>
  <si>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</si>
  <si>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</si>
  <si>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</si>
  <si>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</si>
  <si>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</si>
  <si>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</si>
  <si>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</si>
  <si>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</si>
  <si>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</si>
  <si>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</si>
  <si>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</si>
  <si>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</si>
  <si>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</si>
  <si>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</si>
  <si>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</si>
  <si>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</si>
  <si>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</si>
  <si>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</si>
  <si>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</si>
  <si>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</si>
  <si>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</si>
  <si>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</si>
  <si>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</si>
  <si>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</si>
  <si>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</si>
  <si>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</si>
  <si>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</si>
  <si>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</si>
  <si>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</si>
  <si>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</si>
  <si>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</si>
  <si>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</si>
  <si>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</si>
  <si>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</si>
  <si>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</si>
  <si>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</si>
  <si>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</si>
  <si>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</si>
  <si>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</si>
  <si>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</si>
  <si>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</si>
  <si>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</si>
  <si>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</si>
  <si>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</si>
  <si>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</si>
  <si>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</si>
  <si>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</si>
  <si>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</si>
  <si>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</si>
  <si>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</si>
  <si>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</si>
  <si>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</si>
  <si>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</si>
  <si>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</si>
  <si>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</si>
  <si>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</si>
  <si>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</si>
  <si>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</si>
  <si>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</si>
  <si>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</si>
  <si>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</si>
  <si>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</si>
  <si>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</si>
  <si>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</si>
  <si>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</si>
  <si>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</si>
  <si>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</si>
  <si>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</si>
  <si>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</si>
  <si>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</si>
  <si>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</si>
  <si>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</si>
  <si>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</si>
  <si>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</si>
  <si>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</si>
  <si>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</si>
  <si>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</si>
  <si>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</si>
  <si>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</si>
  <si>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</si>
  <si>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</si>
  <si>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</si>
  <si>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</si>
  <si>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</si>
  <si>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</si>
  <si>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</si>
  <si>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</si>
  <si>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</si>
  <si>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</si>
  <si>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</si>
  <si>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</si>
  <si>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</si>
  <si>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</si>
  <si>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</si>
  <si>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</si>
  <si>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</si>
  <si>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</si>
  <si>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</si>
  <si>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</si>
  <si>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</si>
  <si>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</si>
  <si>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</si>
  <si>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</si>
  <si>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</si>
  <si>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</si>
  <si>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</si>
  <si>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</si>
  <si>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</si>
  <si>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</si>
  <si>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</si>
  <si>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</si>
  <si>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</si>
  <si>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</si>
  <si>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</si>
  <si>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</si>
  <si>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</si>
  <si>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</si>
  <si>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</si>
  <si>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</si>
  <si>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</si>
  <si>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</si>
  <si>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</si>
  <si>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</si>
  <si>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</si>
  <si>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</si>
  <si>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</si>
  <si>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</si>
  <si>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</si>
  <si>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</si>
  <si>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</si>
  <si>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</si>
  <si>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</si>
  <si>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</si>
  <si>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</si>
  <si>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</si>
  <si>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</si>
  <si>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</si>
  <si>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</si>
  <si>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</si>
  <si>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</si>
  <si>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</si>
  <si>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</si>
  <si>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</si>
  <si>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</si>
  <si>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</si>
  <si>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</si>
  <si>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</si>
  <si>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</si>
  <si>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</si>
  <si>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</si>
  <si>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</si>
  <si>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</si>
  <si>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</si>
  <si>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</si>
  <si>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</si>
  <si>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</si>
  <si>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</si>
  <si>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</si>
  <si>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</si>
  <si>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</si>
  <si>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</si>
  <si>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</si>
  <si>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</si>
  <si>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</si>
  <si>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</si>
  <si>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</si>
  <si>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</si>
  <si>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</si>
  <si>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</si>
  <si>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</si>
  <si>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</si>
  <si>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</si>
  <si>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</si>
  <si>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</si>
  <si>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</si>
  <si>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</si>
  <si>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</si>
  <si>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</si>
  <si>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</si>
  <si>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</si>
  <si>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</si>
  <si>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</si>
  <si>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</si>
  <si>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</si>
  <si>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</si>
  <si>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</si>
  <si>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</si>
  <si>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</si>
  <si>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</si>
  <si>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</si>
  <si>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</si>
  <si>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</si>
  <si>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</si>
  <si>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</si>
  <si>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</si>
  <si>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</si>
  <si>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</si>
  <si>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</si>
  <si>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</si>
  <si>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</si>
  <si>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</si>
  <si>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</si>
  <si>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</si>
  <si>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</si>
  <si>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</si>
  <si>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</si>
  <si>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</si>
  <si>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</si>
  <si>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</si>
  <si>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</si>
  <si>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</si>
  <si>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</si>
  <si>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</si>
  <si>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</si>
  <si>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</si>
  <si>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</si>
  <si>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</si>
  <si>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</si>
  <si>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</si>
  <si>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</si>
  <si>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</si>
  <si>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</si>
  <si>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</si>
  <si>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</si>
  <si>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</si>
  <si>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</si>
  <si>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</si>
  <si>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</si>
  <si>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</si>
  <si>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</si>
  <si>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</si>
  <si>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</si>
  <si>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</si>
  <si>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</si>
  <si>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</si>
  <si>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</si>
  <si>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</si>
  <si>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</si>
  <si>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</si>
  <si>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</si>
  <si>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</si>
  <si>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</si>
  <si>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</si>
  <si>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</si>
  <si>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</si>
  <si>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</si>
  <si>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</si>
  <si>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</si>
  <si>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</si>
  <si>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</si>
  <si>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</si>
  <si>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</si>
  <si>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</si>
  <si>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</si>
  <si>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</si>
  <si>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</si>
  <si>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</si>
  <si>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</si>
  <si>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</si>
  <si>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</si>
  <si>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</si>
  <si>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</si>
  <si>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</si>
  <si>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</si>
  <si>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</si>
  <si>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</si>
  <si>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</si>
  <si>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</si>
  <si>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</si>
  <si>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</si>
  <si>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</si>
  <si>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</si>
  <si>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</si>
  <si>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</si>
  <si>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</si>
  <si>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</si>
  <si>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</si>
  <si>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</si>
  <si>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</si>
  <si>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</si>
  <si>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</si>
  <si>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</si>
  <si>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</si>
  <si>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</si>
  <si>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</si>
  <si>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</si>
  <si>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</si>
  <si>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</si>
  <si>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</si>
  <si>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</si>
  <si>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</si>
  <si>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</si>
  <si>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</si>
  <si>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</si>
  <si>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</si>
  <si>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</si>
  <si>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</si>
  <si>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</si>
  <si>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</si>
  <si>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</si>
  <si>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</si>
  <si>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</si>
  <si>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</si>
  <si>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</si>
  <si>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</si>
  <si>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</si>
  <si>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</si>
  <si>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</si>
  <si>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</si>
  <si>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</si>
  <si>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</si>
  <si>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</si>
  <si>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</si>
  <si>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</si>
  <si>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</si>
  <si>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</si>
  <si>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</si>
  <si>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</si>
  <si>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</si>
  <si>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</si>
  <si>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</si>
  <si>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</si>
  <si>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</si>
  <si>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</si>
  <si>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</si>
  <si>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</si>
  <si>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</si>
  <si>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</si>
  <si>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</si>
  <si>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</si>
  <si>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</si>
  <si>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</si>
  <si>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</si>
  <si>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</si>
  <si>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</si>
  <si>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</si>
  <si>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</si>
  <si>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</si>
  <si>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</si>
  <si>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</si>
  <si>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</si>
  <si>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</si>
  <si>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</si>
  <si>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</si>
  <si>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</si>
  <si>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</si>
  <si>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</si>
  <si>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</si>
  <si>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</si>
  <si>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</si>
  <si>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</si>
  <si>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</si>
  <si>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</si>
  <si>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</si>
  <si>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</si>
  <si>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</si>
  <si>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</si>
  <si>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</si>
  <si>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</si>
  <si>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</si>
  <si>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</si>
  <si>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</si>
  <si>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</si>
  <si>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</si>
  <si>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</si>
  <si>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</si>
  <si>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</si>
  <si>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</si>
  <si>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</si>
  <si>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</si>
  <si>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</si>
  <si>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</si>
  <si>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</si>
  <si>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</si>
  <si>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</si>
  <si>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</si>
  <si>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</si>
  <si>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</si>
  <si>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</si>
  <si>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</si>
  <si>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</si>
  <si>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</si>
  <si>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</si>
  <si>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</si>
  <si>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</si>
  <si>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</si>
  <si>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</si>
  <si>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</si>
  <si>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</si>
  <si>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</si>
  <si>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</si>
  <si>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</si>
  <si>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</si>
  <si>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</si>
  <si>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</si>
  <si>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</si>
  <si>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</si>
  <si>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</si>
  <si>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</si>
  <si>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</si>
  <si>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</si>
  <si>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</si>
  <si>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</si>
  <si>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</si>
  <si>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</si>
  <si>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</si>
  <si>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</si>
  <si>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</si>
  <si>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</si>
  <si>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</si>
  <si>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</si>
  <si>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</si>
  <si>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</si>
  <si>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</si>
  <si>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</si>
  <si>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</si>
  <si>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</si>
  <si>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</si>
  <si>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</si>
  <si>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</si>
  <si>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</si>
  <si>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</si>
  <si>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</si>
  <si>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</si>
  <si>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</si>
  <si>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</si>
  <si>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</si>
  <si>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</si>
  <si>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</si>
  <si>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</si>
  <si>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</si>
  <si>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</si>
  <si>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</si>
  <si>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</si>
  <si>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</si>
  <si>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</si>
  <si>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</si>
  <si>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</si>
  <si>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</si>
  <si>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</si>
  <si>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</si>
  <si>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</si>
  <si>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</si>
  <si>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</si>
  <si>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</si>
  <si>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</si>
  <si>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</si>
  <si>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</si>
  <si>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</si>
  <si>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</si>
  <si>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</si>
  <si>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</si>
  <si>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</si>
  <si>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</si>
  <si>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</si>
  <si>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</si>
  <si>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</si>
  <si>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</si>
  <si>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</si>
  <si>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</si>
  <si>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</si>
  <si>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</si>
  <si>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</si>
  <si>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</si>
  <si>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</si>
  <si>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</si>
  <si>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</si>
  <si>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</si>
  <si>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</si>
  <si>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</si>
  <si>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</si>
  <si>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</si>
  <si>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</si>
  <si>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</si>
  <si>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</si>
  <si>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</si>
  <si>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</si>
  <si>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</si>
  <si>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</si>
  <si>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</si>
  <si>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</si>
  <si>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</si>
  <si>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</si>
  <si>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</si>
  <si>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</si>
  <si>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</si>
  <si>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</si>
  <si>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</si>
  <si>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</si>
  <si>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</si>
  <si>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</si>
  <si>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</si>
  <si>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</si>
  <si>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</si>
  <si>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</si>
  <si>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</si>
  <si>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</si>
  <si>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</si>
  <si>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</si>
  <si>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</si>
  <si>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</si>
  <si>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</si>
  <si>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</si>
  <si>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</si>
  <si>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</si>
  <si>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</si>
  <si>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</si>
  <si>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</si>
  <si>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</si>
  <si>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</si>
  <si>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</si>
  <si>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</si>
  <si>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</si>
  <si>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</si>
  <si>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</si>
  <si>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</si>
  <si>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</si>
  <si>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</si>
  <si>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</si>
  <si>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</si>
  <si>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</si>
  <si>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</si>
  <si>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</si>
  <si>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</si>
  <si>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</si>
  <si>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</si>
  <si>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</si>
  <si>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</si>
  <si>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</si>
  <si>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</si>
  <si>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</si>
  <si>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</si>
  <si>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</si>
  <si>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</si>
  <si>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</si>
  <si>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</si>
  <si>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</si>
  <si>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</si>
  <si>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</si>
  <si>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</si>
  <si>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</si>
  <si>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</si>
  <si>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</si>
  <si>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</si>
  <si>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</si>
  <si>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</si>
  <si>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</si>
  <si>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</si>
  <si>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</si>
  <si>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</si>
  <si>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</si>
  <si>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</si>
  <si>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</si>
  <si>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</si>
  <si>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</si>
  <si>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</si>
  <si>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</si>
  <si>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</si>
  <si>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</si>
  <si>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</si>
  <si>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</si>
  <si>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</si>
  <si>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</si>
  <si>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</si>
  <si>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</si>
  <si>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</si>
  <si>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</si>
  <si>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</si>
  <si>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</si>
  <si>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</si>
  <si>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</si>
  <si>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</si>
  <si>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</si>
  <si>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</si>
  <si>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</si>
  <si>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</si>
  <si>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</si>
  <si>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</si>
  <si>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</si>
  <si>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</si>
  <si>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</si>
  <si>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</si>
  <si>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</si>
  <si>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</si>
  <si>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</si>
  <si>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</si>
  <si>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</si>
  <si>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</si>
  <si>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</si>
  <si>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</si>
  <si>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</si>
  <si>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</si>
  <si>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</si>
  <si>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</si>
  <si>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</si>
  <si>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</si>
  <si>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</si>
  <si>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</si>
  <si>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</si>
  <si>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</si>
  <si>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</si>
  <si>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</si>
  <si>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</si>
  <si>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</si>
  <si>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</si>
  <si>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</si>
  <si>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</si>
  <si>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</si>
  <si>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</si>
  <si>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</si>
  <si>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</si>
  <si>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</si>
  <si>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</si>
  <si>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</si>
  <si>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</si>
  <si>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</si>
  <si>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</si>
  <si>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</si>
  <si>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</si>
  <si>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</si>
  <si>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</si>
  <si>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</si>
  <si>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</si>
  <si>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</si>
  <si>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</si>
  <si>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</si>
  <si>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</si>
  <si>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</si>
  <si>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</si>
  <si>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</si>
  <si>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</si>
  <si>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</si>
  <si>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</si>
  <si>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</si>
  <si>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</si>
  <si>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</si>
  <si>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</si>
  <si>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</si>
  <si>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</si>
  <si>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</si>
  <si>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</si>
  <si>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</si>
  <si>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</si>
  <si>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</si>
  <si>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</si>
  <si>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</si>
  <si>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</si>
  <si>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</si>
  <si>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</si>
  <si>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</si>
  <si>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</si>
  <si>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</si>
  <si>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</si>
  <si>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</si>
  <si>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</si>
  <si>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</si>
  <si>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</si>
  <si>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</si>
  <si>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</si>
  <si>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</si>
  <si>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</si>
  <si>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</si>
  <si>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</si>
  <si>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</si>
  <si>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</si>
  <si>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</si>
  <si>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</si>
  <si>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</si>
  <si>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</si>
  <si>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</si>
  <si>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</si>
  <si>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</si>
  <si>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</si>
  <si>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</si>
  <si>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</si>
  <si>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</si>
  <si>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</si>
  <si>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</si>
  <si>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</si>
  <si>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</si>
  <si>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</si>
  <si>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</si>
  <si>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</si>
  <si>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</si>
  <si>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</si>
  <si>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</si>
  <si>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</si>
  <si>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</si>
  <si>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</si>
  <si>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</si>
  <si>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</si>
  <si>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</si>
  <si>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</si>
  <si>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</si>
  <si>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</si>
  <si>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</si>
  <si>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</si>
  <si>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</si>
  <si>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</si>
  <si>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</si>
  <si>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</si>
  <si>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</si>
  <si>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</si>
  <si>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</si>
  <si>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</si>
  <si>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</si>
  <si>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</si>
  <si>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</si>
  <si>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</si>
  <si>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</si>
  <si>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</si>
  <si>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</si>
  <si>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</si>
  <si>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</si>
  <si>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</si>
  <si>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</si>
  <si>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</si>
  <si>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</si>
  <si>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</si>
  <si>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</si>
  <si>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</si>
  <si>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</si>
  <si>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</si>
  <si>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</si>
  <si>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</si>
  <si>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</si>
  <si>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</si>
  <si>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</si>
  <si>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</si>
  <si>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</si>
  <si>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</si>
  <si>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</si>
  <si>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</si>
  <si>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</si>
  <si>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</si>
  <si>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</si>
  <si>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</si>
  <si>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</si>
  <si>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</si>
  <si>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</si>
  <si>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</si>
  <si>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</si>
  <si>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</si>
  <si>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</si>
  <si>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</si>
  <si>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</si>
  <si>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</si>
  <si>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</si>
  <si>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</si>
  <si>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</si>
  <si>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</si>
  <si>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</si>
  <si>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</si>
  <si>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</si>
  <si>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</si>
  <si>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</si>
  <si>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</si>
  <si>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</si>
  <si>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</si>
  <si>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</si>
  <si>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</si>
  <si>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</si>
  <si>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</si>
  <si>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</si>
  <si>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</si>
  <si>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</si>
  <si>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</si>
  <si>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</si>
  <si>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</si>
  <si>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</si>
  <si>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</si>
  <si>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</si>
  <si>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</si>
  <si>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</si>
  <si>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</si>
  <si>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</si>
  <si>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</si>
  <si>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</si>
  <si>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</si>
  <si>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</si>
  <si>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</si>
  <si>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</si>
  <si>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</si>
  <si>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</si>
  <si>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</si>
  <si>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</si>
  <si>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</si>
  <si>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</si>
  <si>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</si>
  <si>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</si>
  <si>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</si>
  <si>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</si>
  <si>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</si>
  <si>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</si>
  <si>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</si>
  <si>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</si>
  <si>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</si>
  <si>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</si>
  <si>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</si>
  <si>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</si>
  <si>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</si>
  <si>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</si>
  <si>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</si>
  <si>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</si>
  <si>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</si>
  <si>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</si>
  <si>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</si>
  <si>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</si>
  <si>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</si>
  <si>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</si>
  <si>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</si>
  <si>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</si>
  <si>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</si>
  <si>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</si>
  <si>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</si>
  <si>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</si>
  <si>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</si>
  <si>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</si>
  <si>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</si>
  <si>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</si>
  <si>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</si>
  <si>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</si>
  <si>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</si>
  <si>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</si>
  <si>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</si>
  <si>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</si>
  <si>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</si>
  <si>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</si>
  <si>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</si>
  <si>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</si>
  <si>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</si>
  <si>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</si>
  <si>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</si>
  <si>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</si>
  <si>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</si>
  <si>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</si>
  <si>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</si>
  <si>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</si>
  <si>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</si>
  <si>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</si>
  <si>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</si>
  <si>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</si>
  <si>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</si>
  <si>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</si>
  <si>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</si>
  <si>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</si>
  <si>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</si>
  <si>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</si>
  <si>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</si>
  <si>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</si>
  <si>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</si>
  <si>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</si>
  <si>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</si>
  <si>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</si>
  <si>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</si>
  <si>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</si>
  <si>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</si>
  <si>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</si>
  <si>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</si>
  <si>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</si>
  <si>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</si>
  <si>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</si>
  <si>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</si>
  <si>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</si>
  <si>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</si>
  <si>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</si>
  <si>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</si>
  <si>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</si>
  <si>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</si>
  <si>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</si>
  <si>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</si>
  <si>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</si>
  <si>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</si>
  <si>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</si>
  <si>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</si>
  <si>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</si>
  <si>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</si>
  <si>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</si>
  <si>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</si>
  <si>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</si>
  <si>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</si>
  <si>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</si>
  <si>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</si>
  <si>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</si>
  <si>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</si>
  <si>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</si>
  <si>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</si>
  <si>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</si>
  <si>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</si>
  <si>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</si>
  <si>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</si>
  <si>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</si>
  <si>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</si>
  <si>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</si>
  <si>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</si>
  <si>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</si>
  <si>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</si>
  <si>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</si>
  <si>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</si>
  <si>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</si>
  <si>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</si>
  <si>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</si>
  <si>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</si>
  <si>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</si>
  <si>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</si>
  <si>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</si>
  <si>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</si>
  <si>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</si>
  <si>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</si>
  <si>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</si>
  <si>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</si>
  <si>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</si>
  <si>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</si>
  <si>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</si>
  <si>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</si>
  <si>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</si>
  <si>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</si>
  <si>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</si>
  <si>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</si>
  <si>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</si>
  <si>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</si>
  <si>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</si>
  <si>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</si>
  <si>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</si>
  <si>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</si>
  <si>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</si>
  <si>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</si>
  <si>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</si>
  <si>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</si>
  <si>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</si>
  <si>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</si>
  <si>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</si>
  <si>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</si>
  <si>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</si>
  <si>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</si>
  <si>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</si>
  <si>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</si>
  <si>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</si>
  <si>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</si>
  <si>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</si>
  <si>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</si>
  <si>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</si>
  <si>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</si>
  <si>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</si>
  <si>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</si>
  <si>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</si>
  <si>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</si>
  <si>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</si>
  <si>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</si>
  <si>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</si>
  <si>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</si>
  <si>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</si>
  <si>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</si>
  <si>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</si>
  <si>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</si>
  <si>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</si>
  <si>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</si>
  <si>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</si>
  <si>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</si>
  <si>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</si>
  <si>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</si>
  <si>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</si>
  <si>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</si>
  <si>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</si>
  <si>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</si>
  <si>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</si>
  <si>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</si>
  <si>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</si>
  <si>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</si>
  <si>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</si>
  <si>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</si>
  <si>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</si>
  <si>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</si>
  <si>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</si>
  <si>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</si>
  <si>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</si>
  <si>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</si>
  <si>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</si>
  <si>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</si>
  <si>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</si>
  <si>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</si>
  <si>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</si>
  <si>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</si>
  <si>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</si>
  <si>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</si>
  <si>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</si>
  <si>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</si>
  <si>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</si>
  <si>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</si>
  <si>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</si>
  <si>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</si>
  <si>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</si>
  <si>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</si>
  <si>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</si>
  <si>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</si>
  <si>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</si>
  <si>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</si>
  <si>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</si>
  <si>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</si>
  <si>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</si>
  <si>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</si>
  <si>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</si>
  <si>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</si>
  <si>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</si>
  <si>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</si>
  <si>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</si>
  <si>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</si>
  <si>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</si>
  <si>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</si>
  <si>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</si>
  <si>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</si>
  <si>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</si>
  <si>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</si>
  <si>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</si>
  <si>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</si>
  <si>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</si>
  <si>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</si>
  <si>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</si>
  <si>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</si>
  <si>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</si>
  <si>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</si>
  <si>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</si>
  <si>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</si>
  <si>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</si>
  <si>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</si>
  <si>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</si>
  <si>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</si>
  <si>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</si>
  <si>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</si>
  <si>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</si>
  <si>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</si>
  <si>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</si>
  <si>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</si>
  <si>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</si>
  <si>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</si>
  <si>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</si>
  <si>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</si>
  <si>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</si>
  <si>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</si>
  <si>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</si>
  <si>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</si>
  <si>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</si>
  <si>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</si>
  <si>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</si>
  <si>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</si>
  <si>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</si>
  <si>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</si>
  <si>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</si>
  <si>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</si>
  <si>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</si>
  <si>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</si>
  <si>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</si>
  <si>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</si>
  <si>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</si>
  <si>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</si>
  <si>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</si>
  <si>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</si>
  <si>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</si>
  <si>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</si>
  <si>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</si>
  <si>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</si>
  <si>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</si>
  <si>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</si>
  <si>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</si>
  <si>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</si>
  <si>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</si>
  <si>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</si>
  <si>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</si>
  <si>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</si>
  <si>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</si>
  <si>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</si>
  <si>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</si>
  <si>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</si>
  <si>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</si>
  <si>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</si>
  <si>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</si>
  <si>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</si>
  <si>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</si>
  <si>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</si>
  <si>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</si>
  <si>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</si>
  <si>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</si>
  <si>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</si>
  <si>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</si>
  <si>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</si>
  <si>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</si>
  <si>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</si>
  <si>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</si>
  <si>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</si>
  <si>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</si>
  <si>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</si>
  <si>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</si>
  <si>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</si>
  <si>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</si>
  <si>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</si>
  <si>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</si>
  <si>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</si>
  <si>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</si>
  <si>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</si>
  <si>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</si>
  <si>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</si>
  <si>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</si>
  <si>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</si>
  <si>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</si>
  <si>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</si>
  <si>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</si>
  <si>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</si>
  <si>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</si>
  <si>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</si>
  <si>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</si>
  <si>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</si>
  <si>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</si>
  <si>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</si>
  <si>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</si>
  <si>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</si>
  <si>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</si>
  <si>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</si>
  <si>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</si>
  <si>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</si>
  <si>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</si>
  <si>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</si>
  <si>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</si>
  <si>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</si>
  <si>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</si>
  <si>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</si>
  <si>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</si>
  <si>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</si>
  <si>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</si>
  <si>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</si>
  <si>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</si>
  <si>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</si>
  <si>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</si>
  <si>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</si>
  <si>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</si>
  <si>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</si>
  <si>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</si>
  <si>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</si>
  <si>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</si>
  <si>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</si>
  <si>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</si>
  <si>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</si>
  <si>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</si>
  <si>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</si>
  <si>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</si>
  <si>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</si>
  <si>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</si>
  <si>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</si>
  <si>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</si>
  <si>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</si>
  <si>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</si>
  <si>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</si>
  <si>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</si>
  <si>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</si>
  <si>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</si>
  <si>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</si>
  <si>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</si>
  <si>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</si>
  <si>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</si>
  <si>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</si>
  <si>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</si>
  <si>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</si>
  <si>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</si>
  <si>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</si>
  <si>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</si>
  <si>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</si>
  <si>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</si>
  <si>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</si>
  <si>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</si>
  <si>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</si>
  <si>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</si>
  <si>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</si>
  <si>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</si>
  <si>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</si>
  <si>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</si>
  <si>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</si>
  <si>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</si>
  <si>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</si>
  <si>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</si>
  <si>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</si>
  <si>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</si>
  <si>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</si>
  <si>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</si>
  <si>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</si>
  <si>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</si>
  <si>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</si>
  <si>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</si>
  <si>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</si>
  <si>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</si>
  <si>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</si>
  <si>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</si>
  <si>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</si>
  <si>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</si>
  <si>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</si>
  <si>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</si>
  <si>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</si>
  <si>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</si>
  <si>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</si>
  <si>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</si>
  <si>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</si>
  <si>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</si>
  <si>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</si>
  <si>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</si>
  <si>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</si>
  <si>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</si>
  <si>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</si>
  <si>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</si>
  <si>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</si>
  <si>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</si>
  <si>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</si>
  <si>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</si>
  <si>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</si>
  <si>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</si>
  <si>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</si>
  <si>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</si>
  <si>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</si>
  <si>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</si>
  <si>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</si>
  <si>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</si>
  <si>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</si>
  <si>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</si>
  <si>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</si>
  <si>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</si>
  <si>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</si>
  <si>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</si>
  <si>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</si>
  <si>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</si>
  <si>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</si>
  <si>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</si>
  <si>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</si>
  <si>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</si>
  <si>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</si>
  <si>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</si>
  <si>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</si>
  <si>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</si>
  <si>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</si>
  <si>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</si>
  <si>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</si>
  <si>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</si>
  <si>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</si>
  <si>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</si>
  <si>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</si>
  <si>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</si>
  <si>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</si>
  <si>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</si>
  <si>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</si>
  <si>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</si>
  <si>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</si>
  <si>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</si>
  <si>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</si>
  <si>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</si>
  <si>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</si>
  <si>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</si>
  <si>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</si>
  <si>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</si>
  <si>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</si>
  <si>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</si>
  <si>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</si>
  <si>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</si>
  <si>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</si>
  <si>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</si>
  <si>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</si>
  <si>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</si>
  <si>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</si>
  <si>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</si>
  <si>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</si>
  <si>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</si>
  <si>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</si>
  <si>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</si>
  <si>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</si>
  <si>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</si>
  <si>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</si>
  <si>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</si>
  <si>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</si>
  <si>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</si>
  <si>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</si>
  <si>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</si>
  <si>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</si>
  <si>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</si>
  <si>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</si>
  <si>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</si>
  <si>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</si>
  <si>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</si>
  <si>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</si>
  <si>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</si>
  <si>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</si>
  <si>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</si>
  <si>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</si>
  <si>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</si>
  <si>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</si>
  <si>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</si>
  <si>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</si>
  <si>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</si>
  <si>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</si>
  <si>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</si>
  <si>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</si>
  <si>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</si>
  <si>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</si>
  <si>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</si>
  <si>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</si>
  <si>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</si>
  <si>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</si>
  <si>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</si>
  <si>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</si>
  <si>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</si>
  <si>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</si>
  <si>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</si>
  <si>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</si>
  <si>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</si>
  <si>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</si>
  <si>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</si>
  <si>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</si>
  <si>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</si>
  <si>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</si>
  <si>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</si>
  <si>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</si>
  <si>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</si>
  <si>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</si>
  <si>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</si>
  <si>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</si>
  <si>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</si>
  <si>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</si>
  <si>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</si>
  <si>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</si>
  <si>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</si>
  <si>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</si>
  <si>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</si>
  <si>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</si>
  <si>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</si>
  <si>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</si>
  <si>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</si>
  <si>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</si>
  <si>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</si>
  <si>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</si>
  <si>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</si>
  <si>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</si>
  <si>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</si>
  <si>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</si>
  <si>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</si>
  <si>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</si>
  <si>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</si>
  <si>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</si>
  <si>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</si>
  <si>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</si>
  <si>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</si>
  <si>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</si>
  <si>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</si>
  <si>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</si>
  <si>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</si>
  <si>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</si>
  <si>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</si>
  <si>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</si>
  <si>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</si>
  <si>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</si>
  <si>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</si>
  <si>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</si>
  <si>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</si>
  <si>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</si>
  <si>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</si>
  <si>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</si>
  <si>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</si>
  <si>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</si>
  <si>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</si>
  <si>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</si>
  <si>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</si>
  <si>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</si>
  <si>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</si>
  <si>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</si>
  <si>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</si>
  <si>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</si>
  <si>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</si>
  <si>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</si>
  <si>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</si>
  <si>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</si>
  <si>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</si>
  <si>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</si>
  <si>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</si>
  <si>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</si>
  <si>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</si>
  <si>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</si>
  <si>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</si>
  <si>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</si>
  <si>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</si>
  <si>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</si>
  <si>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</si>
  <si>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</si>
  <si>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</si>
  <si>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</si>
  <si>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</si>
  <si>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</si>
  <si>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</si>
  <si>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</si>
  <si>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</si>
  <si>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</si>
  <si>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</si>
  <si>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</si>
  <si>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</si>
  <si>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</si>
  <si>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</si>
  <si>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</si>
  <si>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</si>
  <si>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</si>
  <si>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</si>
  <si>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</si>
  <si>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</si>
  <si>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</si>
  <si>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</si>
  <si>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</si>
  <si>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</si>
  <si>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</si>
  <si>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</si>
  <si>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</si>
  <si>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</si>
  <si>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</si>
  <si>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</si>
  <si>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</si>
  <si>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</si>
  <si>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</si>
  <si>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</si>
  <si>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</si>
  <si>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</si>
  <si>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</si>
  <si>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</si>
  <si>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</si>
  <si>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</si>
  <si>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</si>
  <si>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</si>
  <si>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</si>
  <si>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</si>
  <si>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</si>
  <si>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</si>
  <si>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</si>
  <si>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</si>
  <si>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</si>
  <si>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</si>
  <si>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</si>
  <si>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</si>
  <si>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</si>
  <si>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</si>
  <si>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</si>
  <si>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</si>
  <si>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</si>
  <si>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</si>
  <si>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</si>
  <si>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</si>
  <si>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</si>
  <si>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</si>
  <si>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</si>
  <si>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</si>
  <si>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</si>
  <si>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</si>
  <si>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</si>
  <si>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</si>
  <si>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</si>
  <si>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</si>
  <si>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</si>
  <si>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</si>
  <si>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</si>
  <si>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</si>
  <si>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</si>
  <si>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</si>
  <si>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</si>
  <si>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</si>
  <si>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</si>
  <si>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</si>
  <si>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</si>
  <si>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</si>
  <si>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</si>
  <si>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</si>
  <si>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</si>
  <si>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</si>
  <si>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</si>
  <si>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</si>
  <si>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</si>
  <si>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</si>
  <si>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</si>
  <si>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</si>
  <si>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</si>
  <si>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</si>
  <si>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</si>
  <si>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</si>
  <si>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</si>
  <si>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</si>
  <si>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</si>
  <si>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</si>
  <si>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</si>
  <si>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</si>
  <si>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</si>
  <si>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</si>
  <si>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</si>
  <si>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</si>
  <si>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</si>
  <si>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</si>
  <si>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</si>
  <si>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</si>
  <si>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</si>
  <si>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</si>
  <si>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</si>
  <si>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</si>
  <si>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</si>
  <si>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</si>
  <si>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</si>
  <si>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</si>
  <si>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</si>
  <si>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</si>
  <si>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</si>
  <si>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</si>
  <si>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</si>
  <si>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</si>
  <si>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</si>
  <si>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</si>
  <si>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</si>
  <si>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</si>
  <si>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</si>
  <si>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</si>
  <si>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</si>
  <si>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</si>
  <si>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</si>
  <si>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</si>
  <si>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</si>
  <si>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</si>
  <si>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</si>
  <si>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</si>
  <si>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</si>
  <si>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</si>
  <si>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</si>
  <si>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</si>
  <si>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</si>
  <si>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</si>
  <si>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</si>
  <si>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</si>
  <si>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</si>
  <si>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</si>
  <si>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</si>
  <si>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</si>
  <si>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</si>
  <si>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</si>
  <si>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</si>
  <si>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</si>
  <si>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</si>
  <si>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</si>
  <si>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</si>
  <si>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</si>
  <si>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</si>
  <si>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</si>
  <si>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</si>
  <si>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</si>
  <si>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</si>
  <si>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</si>
  <si>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</si>
  <si>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</si>
  <si>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</si>
  <si>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</si>
  <si>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</si>
  <si>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</si>
  <si>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</si>
  <si>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</si>
  <si>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</si>
  <si>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</si>
  <si>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</si>
  <si>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</si>
  <si>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</si>
  <si>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</si>
  <si>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</si>
  <si>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</si>
  <si>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</si>
  <si>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</si>
  <si>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</si>
  <si>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</si>
  <si>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</si>
  <si>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</si>
  <si>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</si>
  <si>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</si>
  <si>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</si>
  <si>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</si>
  <si>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</si>
  <si>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</si>
  <si>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</si>
  <si>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</si>
  <si>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</si>
  <si>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</si>
  <si>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</si>
  <si>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</si>
  <si>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</si>
  <si>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</si>
  <si>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</si>
  <si>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</si>
  <si>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</si>
  <si>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</si>
  <si>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</si>
  <si>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</si>
  <si>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</si>
  <si>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</si>
  <si>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</si>
  <si>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</si>
  <si>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</si>
  <si>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</si>
  <si>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</si>
  <si>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</si>
  <si>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</si>
  <si>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</si>
  <si>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</si>
  <si>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</si>
  <si>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</si>
  <si>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</si>
  <si>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</si>
  <si>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</si>
  <si>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</si>
  <si>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</si>
  <si>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</si>
  <si>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</si>
  <si>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</si>
  <si>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</si>
  <si>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</si>
  <si>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</si>
  <si>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</si>
  <si>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</si>
  <si>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</si>
  <si>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</si>
  <si>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</si>
  <si>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</si>
  <si>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</si>
  <si>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</si>
  <si>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</si>
  <si>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</si>
  <si>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</si>
  <si>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</si>
  <si>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</si>
  <si>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</si>
  <si>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</si>
  <si>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</si>
  <si>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</si>
  <si>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</si>
  <si>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</si>
  <si>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</si>
  <si>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</si>
  <si>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</si>
  <si>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</si>
  <si>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</si>
  <si>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</si>
  <si>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</si>
  <si>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</si>
  <si>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</si>
  <si>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</si>
  <si>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</si>
  <si>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</si>
  <si>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</si>
  <si>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</si>
  <si>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</si>
  <si>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</si>
  <si>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</si>
  <si>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</si>
  <si>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</si>
  <si>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</si>
  <si>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</si>
  <si>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</si>
  <si>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</si>
  <si>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</si>
  <si>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</si>
  <si>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</si>
  <si>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</si>
  <si>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</si>
  <si>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</si>
  <si>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</si>
  <si>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</si>
  <si>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</si>
  <si>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</si>
  <si>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</si>
  <si>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</si>
  <si>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</si>
  <si>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</si>
  <si>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</si>
  <si>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</si>
  <si>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</si>
  <si>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</si>
  <si>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</si>
  <si>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</si>
  <si>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</si>
  <si>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</si>
  <si>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</si>
  <si>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</si>
  <si>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</si>
  <si>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</si>
  <si>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</si>
  <si>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</si>
  <si>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</si>
  <si>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</si>
  <si>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</si>
  <si>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</si>
  <si>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</si>
  <si>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</si>
  <si>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</si>
  <si>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</si>
  <si>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</si>
  <si>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</si>
  <si>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</si>
  <si>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</si>
  <si>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</si>
  <si>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</si>
  <si>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</si>
  <si>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</si>
  <si>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</si>
  <si>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</si>
  <si>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</si>
  <si>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</si>
  <si>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</si>
  <si>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</si>
  <si>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</si>
  <si>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</si>
  <si>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</si>
  <si>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</si>
  <si>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</si>
  <si>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</si>
  <si>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</si>
  <si>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</si>
  <si>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</si>
  <si>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</si>
  <si>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</si>
  <si>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</si>
  <si>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</si>
  <si>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</si>
  <si>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</si>
  <si>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</si>
  <si>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</si>
  <si>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</si>
  <si>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</si>
  <si>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</si>
  <si>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</si>
  <si>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</si>
  <si>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</si>
  <si>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</si>
  <si>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</si>
  <si>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</si>
  <si>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</si>
  <si>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</si>
  <si>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</si>
  <si>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</si>
  <si>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</si>
  <si>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</si>
  <si>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</si>
  <si>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</si>
  <si>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</si>
  <si>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</si>
  <si>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</si>
  <si>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</si>
  <si>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</si>
  <si>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</si>
  <si>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</si>
  <si>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</si>
  <si>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</si>
  <si>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</si>
  <si>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</si>
  <si>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</si>
  <si>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</si>
  <si>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</si>
  <si>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</si>
  <si>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</si>
  <si>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</si>
  <si>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</si>
  <si>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</si>
  <si>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</si>
  <si>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</si>
  <si>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</si>
  <si>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</si>
  <si>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</si>
  <si>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</si>
  <si>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</si>
  <si>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</si>
  <si>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</si>
  <si>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</si>
  <si>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</si>
  <si>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</si>
  <si>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</si>
  <si>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</si>
  <si>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</si>
  <si>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</si>
  <si>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</si>
  <si>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</si>
  <si>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</si>
  <si>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</si>
  <si>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</si>
  <si>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</si>
  <si>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</si>
  <si>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</si>
  <si>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</si>
  <si>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</si>
  <si>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</si>
  <si>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</si>
  <si>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</si>
  <si>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</si>
  <si>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</si>
  <si>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</si>
  <si>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</si>
  <si>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</si>
  <si>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</si>
  <si>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</si>
  <si>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</si>
  <si>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</si>
  <si>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</si>
  <si>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</si>
  <si>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</si>
  <si>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</si>
  <si>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</si>
  <si>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</si>
  <si>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</si>
  <si>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</si>
  <si>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</si>
  <si>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</si>
  <si>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</si>
  <si>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</si>
  <si>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</si>
  <si>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</si>
  <si>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</si>
  <si>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</si>
  <si>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</si>
  <si>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</si>
  <si>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</si>
  <si>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</si>
  <si>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</si>
  <si>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</si>
  <si>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</si>
  <si>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</si>
  <si>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</si>
  <si>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</si>
  <si>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</si>
  <si>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</si>
  <si>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</si>
  <si>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</si>
  <si>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</si>
  <si>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</si>
  <si>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</si>
  <si>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</si>
  <si>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</si>
  <si>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</si>
  <si>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</si>
  <si>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</si>
  <si>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</si>
  <si>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</si>
  <si>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</si>
  <si>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</si>
  <si>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</si>
  <si>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</si>
  <si>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</si>
  <si>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</si>
  <si>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</si>
  <si>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</si>
  <si>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</si>
  <si>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</si>
  <si>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</si>
  <si>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</si>
  <si>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</si>
  <si>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</si>
  <si>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</si>
  <si>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</si>
  <si>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</si>
  <si>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</si>
  <si>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</si>
  <si>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</si>
  <si>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</si>
  <si>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</si>
  <si>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</si>
  <si>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</si>
  <si>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</si>
  <si>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</si>
  <si>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</si>
  <si>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</si>
  <si>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</si>
  <si>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</si>
  <si>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</si>
  <si>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</si>
  <si>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</si>
  <si>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</si>
  <si>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</si>
  <si>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</si>
  <si>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</si>
  <si>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</si>
  <si>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</si>
  <si>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</si>
  <si>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</si>
  <si>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</si>
  <si>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</si>
  <si>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</si>
  <si>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</si>
  <si>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</si>
  <si>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</si>
  <si>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</si>
  <si>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</si>
  <si>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</si>
  <si>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</si>
  <si>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</si>
  <si>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</si>
  <si>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</si>
  <si>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</si>
  <si>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</si>
  <si>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</si>
  <si>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</si>
  <si>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</si>
  <si>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</si>
  <si>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</si>
  <si>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</si>
  <si>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</si>
  <si>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</si>
  <si>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</si>
  <si>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</si>
  <si>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</si>
  <si>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</si>
  <si>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</si>
  <si>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</si>
  <si>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</si>
  <si>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</si>
  <si>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</si>
  <si>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</si>
  <si>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</si>
  <si>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</si>
  <si>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</si>
  <si>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</si>
  <si>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</si>
  <si>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</si>
  <si>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</si>
  <si>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</si>
  <si>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</si>
  <si>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</si>
  <si>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</si>
  <si>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</si>
  <si>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</si>
  <si>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</si>
  <si>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</si>
  <si>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</si>
  <si>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</si>
  <si>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</si>
  <si>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</si>
  <si>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</si>
  <si>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</si>
  <si>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</si>
  <si>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</si>
  <si>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</si>
  <si>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</si>
  <si>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</si>
  <si>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</si>
  <si>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</si>
  <si>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</si>
  <si>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</si>
  <si>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</si>
  <si>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</si>
  <si>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</si>
  <si>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</si>
  <si>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</si>
  <si>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</si>
  <si>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</si>
  <si>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</si>
  <si>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</si>
  <si>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</si>
  <si>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</si>
  <si>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</si>
  <si>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</si>
  <si>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</si>
  <si>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</si>
  <si>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</si>
  <si>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</si>
  <si>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</si>
  <si>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</si>
  <si>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</si>
  <si>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</si>
  <si>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</si>
  <si>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</si>
  <si>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</si>
  <si>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</si>
  <si>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</si>
  <si>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</si>
  <si>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</si>
  <si>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</si>
  <si>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</si>
  <si>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</si>
  <si>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</si>
  <si>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</si>
  <si>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</si>
  <si>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</si>
  <si>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</si>
  <si>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</si>
  <si>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</si>
  <si>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</si>
  <si>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</si>
  <si>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</si>
  <si>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</si>
  <si>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</si>
  <si>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</si>
  <si>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</si>
  <si>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</si>
  <si>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</si>
  <si>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</si>
  <si>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</si>
  <si>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</si>
  <si>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</si>
  <si>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</si>
  <si>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</si>
  <si>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</si>
  <si>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</si>
  <si>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</si>
  <si>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</si>
  <si>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</si>
  <si>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</si>
  <si>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</si>
  <si>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</si>
  <si>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</si>
  <si>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</si>
  <si>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</si>
  <si>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</si>
  <si>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</si>
  <si>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</si>
  <si>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</si>
  <si>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</si>
  <si>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</si>
  <si>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</si>
  <si>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</si>
  <si>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</si>
  <si>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</si>
  <si>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</si>
  <si>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</si>
  <si>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</si>
  <si>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</si>
  <si>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</si>
  <si>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</si>
  <si>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</si>
  <si>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</si>
  <si>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</si>
  <si>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</si>
  <si>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</si>
  <si>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</si>
  <si>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</si>
  <si>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</si>
  <si>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</si>
  <si>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</si>
  <si>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</si>
  <si>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</si>
  <si>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</si>
  <si>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</si>
  <si>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</si>
  <si>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</si>
  <si>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</si>
  <si>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</si>
  <si>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</si>
  <si>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</si>
  <si>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</si>
  <si>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</si>
  <si>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</si>
  <si>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</si>
  <si>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</si>
  <si>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</si>
  <si>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</si>
  <si>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</si>
  <si>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</si>
  <si>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</si>
  <si>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</si>
  <si>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</si>
  <si>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</si>
  <si>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</si>
  <si>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</si>
  <si>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</si>
  <si>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</si>
  <si>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</si>
  <si>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</si>
  <si>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</si>
  <si>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</si>
  <si>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</si>
  <si>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</si>
  <si>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</si>
  <si>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</si>
  <si>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</si>
  <si>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</si>
  <si>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</si>
  <si>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</si>
  <si>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</si>
  <si>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</si>
  <si>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</si>
  <si>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</si>
  <si>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</si>
  <si>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</si>
  <si>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</si>
  <si>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</si>
  <si>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</si>
  <si>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</si>
  <si>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</si>
  <si>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</si>
  <si>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</si>
  <si>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</si>
  <si>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</si>
  <si>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</si>
  <si>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</si>
  <si>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</si>
  <si>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</si>
  <si>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</si>
  <si>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</si>
  <si>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</si>
  <si>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</si>
  <si>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</si>
  <si>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</si>
  <si>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</si>
  <si>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</si>
  <si>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</si>
  <si>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</si>
  <si>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</si>
  <si>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</si>
  <si>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</si>
  <si>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</si>
  <si>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</si>
  <si>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</si>
  <si>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</si>
  <si>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</si>
  <si>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</si>
  <si>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</si>
  <si>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</si>
  <si>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</si>
  <si>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</si>
  <si>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</si>
  <si>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</si>
  <si>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</si>
  <si>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</si>
  <si>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</si>
  <si>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</si>
  <si>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</si>
  <si>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</si>
  <si>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</si>
  <si>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</si>
  <si>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</si>
  <si>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</si>
  <si>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</si>
  <si>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</si>
  <si>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</si>
  <si>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</si>
  <si>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</si>
  <si>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</si>
  <si>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</si>
  <si>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</si>
  <si>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</si>
  <si>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</si>
  <si>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</si>
  <si>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</si>
  <si>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</si>
  <si>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</si>
  <si>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</si>
  <si>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</si>
  <si>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</si>
  <si>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</si>
  <si>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</si>
  <si>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</si>
  <si>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</si>
  <si>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</si>
  <si>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</si>
  <si>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</si>
  <si>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</si>
  <si>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</si>
  <si>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</si>
  <si>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</si>
  <si>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</si>
  <si>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</si>
  <si>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</si>
  <si>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</si>
  <si>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</si>
  <si>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</si>
  <si>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</si>
  <si>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</si>
  <si>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</si>
  <si>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</si>
  <si>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</si>
  <si>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</si>
  <si>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</si>
  <si>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</si>
  <si>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</si>
  <si>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</si>
  <si>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</si>
  <si>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</si>
  <si>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</si>
  <si>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</si>
  <si>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</si>
  <si>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</si>
  <si>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</si>
  <si>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</si>
  <si>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</si>
  <si>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</si>
  <si>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</si>
  <si>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</si>
  <si>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</si>
  <si>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</si>
  <si>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</si>
  <si>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</si>
  <si>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</si>
  <si>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</si>
  <si>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</si>
  <si>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</si>
  <si>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</si>
  <si>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</si>
  <si>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</si>
  <si>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</si>
  <si>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</si>
  <si>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</si>
  <si>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</si>
  <si>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</si>
  <si>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</si>
  <si>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</si>
  <si>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</si>
  <si>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</si>
  <si>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</si>
  <si>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</si>
  <si>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</si>
  <si>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</si>
  <si>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</si>
  <si>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</si>
  <si>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</si>
  <si>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</si>
  <si>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</si>
  <si>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</si>
  <si>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</si>
  <si>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</si>
  <si>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</si>
  <si>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</si>
  <si>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</si>
  <si>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</si>
  <si>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</si>
  <si>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</si>
  <si>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</si>
  <si>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</si>
  <si>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</si>
  <si>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</si>
  <si>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</si>
  <si>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</si>
  <si>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</si>
  <si>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</si>
  <si>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</si>
  <si>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</si>
  <si>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</si>
  <si>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</si>
  <si>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</si>
  <si>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</si>
  <si>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</si>
  <si>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</si>
  <si>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</si>
  <si>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</si>
  <si>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</si>
  <si>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</si>
  <si>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</si>
  <si>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</si>
  <si>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</si>
  <si>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</si>
  <si>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</si>
  <si>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</si>
  <si>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</si>
  <si>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</si>
  <si>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</si>
  <si>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</si>
  <si>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</si>
  <si>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</si>
  <si>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</si>
  <si>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</si>
  <si>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</si>
  <si>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</si>
  <si>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</si>
  <si>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</si>
  <si>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</si>
  <si>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</si>
  <si>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</si>
  <si>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</si>
  <si>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</si>
  <si>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</si>
  <si>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</si>
  <si>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</si>
  <si>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</si>
  <si>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</si>
  <si>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</si>
  <si>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</si>
  <si>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</si>
  <si>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</si>
  <si>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</si>
  <si>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</si>
  <si>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</si>
  <si>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</si>
  <si>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</si>
  <si>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</si>
  <si>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</si>
  <si>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</si>
  <si>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</si>
  <si>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</si>
  <si>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</si>
  <si>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</si>
  <si>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</si>
  <si>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</si>
  <si>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</si>
  <si>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</si>
  <si>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</si>
  <si>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</si>
  <si>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</si>
  <si>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</si>
  <si>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</si>
  <si>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</si>
  <si>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</si>
  <si>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</si>
  <si>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</si>
  <si>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</si>
  <si>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</si>
  <si>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</si>
  <si>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</si>
  <si>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</si>
  <si>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</si>
  <si>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</si>
  <si>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</si>
  <si>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</si>
  <si>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</si>
  <si>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</si>
  <si>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</si>
  <si>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</si>
  <si>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</si>
  <si>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</si>
  <si>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</si>
  <si>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</si>
  <si>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</si>
  <si>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</si>
  <si>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</si>
  <si>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</si>
  <si>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</si>
  <si>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</si>
  <si>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</si>
  <si>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</si>
  <si>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</si>
  <si>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</si>
  <si>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</si>
  <si>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</si>
  <si>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</si>
  <si>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</si>
  <si>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</si>
  <si>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</si>
  <si>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</si>
  <si>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</si>
  <si>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</si>
  <si>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</si>
  <si>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</si>
  <si>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</si>
  <si>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</si>
  <si>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</si>
  <si>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</si>
  <si>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</si>
  <si>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</si>
  <si>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</si>
  <si>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</si>
  <si>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</si>
  <si>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</si>
  <si>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</si>
  <si>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</si>
  <si>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</si>
  <si>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</si>
  <si>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</si>
  <si>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</si>
  <si>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</si>
  <si>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</si>
  <si>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</si>
  <si>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</si>
  <si>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</si>
  <si>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</si>
  <si>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</si>
  <si>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</si>
  <si>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</si>
  <si>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</si>
  <si>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</si>
  <si>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</si>
  <si>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</si>
  <si>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</si>
  <si>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</si>
  <si>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</si>
  <si>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</si>
  <si>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</si>
  <si>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</si>
  <si>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</si>
  <si>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</si>
  <si>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</si>
  <si>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</si>
  <si>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</si>
  <si>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</si>
  <si>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</si>
  <si>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</si>
  <si>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</si>
  <si>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</si>
  <si>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</si>
  <si>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</si>
  <si>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</si>
  <si>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</si>
  <si>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</si>
  <si>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</si>
  <si>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</si>
  <si>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</si>
  <si>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</si>
  <si>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</si>
  <si>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</si>
  <si>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</si>
  <si>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</si>
  <si>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</si>
  <si>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</si>
  <si>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</si>
  <si>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</si>
  <si>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</si>
  <si>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</si>
  <si>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</si>
  <si>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</si>
  <si>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</si>
  <si>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</si>
  <si>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</si>
  <si>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</si>
  <si>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</si>
  <si>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</si>
  <si>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</si>
  <si>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</si>
  <si>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</si>
  <si>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</si>
  <si>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</si>
  <si>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</si>
  <si>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</si>
  <si>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</si>
  <si>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</si>
  <si>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</si>
  <si>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</si>
  <si>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</si>
  <si>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</si>
  <si>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</si>
  <si>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</si>
  <si>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</si>
  <si>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</si>
  <si>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</si>
  <si>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</si>
  <si>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</si>
  <si>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</si>
  <si>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</si>
  <si>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</si>
  <si>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</si>
  <si>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</si>
  <si>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</si>
  <si>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</si>
  <si>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</si>
  <si>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</si>
  <si>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</si>
  <si>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</si>
  <si>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</si>
  <si>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</si>
  <si>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</si>
  <si>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</si>
  <si>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</si>
  <si>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</si>
  <si>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</si>
  <si>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</si>
  <si>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</si>
  <si>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</si>
  <si>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</si>
  <si>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</si>
  <si>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</si>
  <si>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</si>
  <si>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</si>
  <si>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</si>
  <si>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</si>
  <si>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</si>
  <si>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</si>
  <si>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</si>
  <si>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</si>
  <si>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</si>
  <si>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</si>
  <si>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</si>
  <si>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</si>
  <si>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</si>
  <si>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</si>
  <si>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</si>
  <si>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</si>
  <si>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</si>
  <si>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</si>
  <si>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</si>
  <si>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</si>
  <si>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</si>
  <si>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</si>
  <si>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</si>
  <si>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</si>
  <si>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</si>
  <si>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</si>
  <si>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</si>
  <si>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</si>
  <si>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</si>
  <si>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</si>
  <si>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</si>
  <si>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</si>
  <si>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</si>
  <si>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</si>
  <si>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</si>
  <si>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</si>
  <si>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</si>
  <si>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</si>
  <si>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</si>
  <si>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</si>
  <si>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</si>
  <si>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</si>
  <si>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</si>
  <si>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</si>
  <si>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</si>
  <si>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</si>
  <si>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</si>
  <si>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</si>
  <si>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</si>
  <si>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</si>
  <si>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</si>
  <si>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</si>
  <si>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</si>
  <si>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</si>
  <si>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</si>
  <si>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</si>
  <si>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</si>
  <si>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</si>
  <si>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</si>
  <si>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</si>
  <si>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</si>
  <si>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</si>
  <si>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</si>
  <si>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</si>
  <si>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</si>
  <si>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</si>
  <si>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</si>
  <si>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</si>
  <si>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</si>
  <si>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</si>
  <si>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</si>
  <si>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</si>
  <si>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</si>
  <si>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</si>
  <si>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</si>
  <si>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</si>
  <si>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</si>
  <si>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</si>
  <si>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</si>
  <si>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</si>
  <si>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</si>
  <si>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</si>
  <si>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</si>
  <si>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</si>
  <si>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</si>
  <si>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</si>
  <si>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</si>
  <si>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</si>
  <si>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</si>
  <si>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</si>
  <si>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</si>
  <si>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</si>
  <si>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</si>
  <si>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</si>
  <si>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</si>
  <si>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</si>
  <si>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</si>
  <si>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</si>
  <si>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</si>
  <si>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</si>
  <si>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</si>
  <si>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</si>
  <si>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</si>
  <si>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</si>
  <si>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</si>
  <si>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</si>
  <si>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</si>
  <si>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</si>
  <si>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</si>
  <si>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</si>
  <si>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</si>
  <si>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</si>
  <si>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</si>
  <si>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</si>
  <si>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</si>
  <si>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</si>
  <si>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</si>
  <si>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</si>
  <si>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</si>
  <si>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</si>
  <si>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</si>
  <si>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</si>
  <si>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</si>
  <si>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</si>
  <si>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</si>
  <si>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</si>
  <si>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</si>
  <si>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</si>
  <si>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</si>
  <si>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</si>
  <si>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</si>
  <si>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</si>
  <si>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</si>
  <si>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</si>
  <si>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</si>
  <si>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</si>
  <si>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</si>
  <si>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</si>
  <si>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</si>
  <si>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</si>
  <si>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</si>
  <si>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</si>
  <si>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</si>
  <si>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</si>
  <si>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</si>
  <si>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</si>
  <si>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</si>
  <si>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</si>
  <si>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</si>
  <si>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</si>
  <si>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</si>
  <si>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</si>
  <si>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</si>
  <si>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</si>
  <si>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</si>
  <si>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</si>
  <si>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</si>
  <si>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</si>
  <si>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</si>
  <si>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</si>
  <si>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</si>
  <si>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</si>
  <si>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</si>
  <si>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</si>
  <si>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</si>
  <si>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</si>
  <si>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</si>
  <si>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</si>
  <si>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</si>
  <si>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</si>
  <si>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</si>
  <si>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</si>
  <si>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</si>
  <si>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</si>
  <si>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</si>
  <si>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</si>
  <si>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</si>
  <si>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</si>
  <si>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</si>
  <si>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</si>
  <si>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</si>
  <si>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</si>
  <si>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</si>
  <si>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</si>
  <si>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</si>
  <si>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</si>
  <si>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</si>
  <si>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</si>
  <si>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</si>
  <si>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</si>
  <si>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</si>
  <si>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</si>
  <si>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</si>
  <si>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</si>
  <si>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</si>
  <si>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</si>
  <si>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</si>
  <si>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</si>
  <si>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</si>
  <si>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</si>
  <si>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</si>
  <si>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</si>
  <si>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</si>
  <si>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</si>
  <si>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</si>
  <si>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</si>
  <si>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</si>
  <si>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</si>
  <si>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</si>
  <si>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</si>
  <si>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</si>
  <si>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</si>
  <si>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</si>
  <si>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</si>
  <si>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</si>
  <si>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</si>
  <si>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</si>
  <si>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</si>
  <si>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</si>
  <si>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</si>
  <si>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</si>
  <si>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</si>
  <si>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</si>
  <si>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</si>
  <si>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</si>
  <si>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</si>
  <si>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</si>
  <si>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</si>
  <si>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</si>
  <si>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</si>
  <si>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</si>
  <si>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</si>
  <si>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</si>
  <si>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</si>
  <si>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</si>
  <si>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</si>
  <si>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</si>
  <si>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</si>
  <si>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</si>
  <si>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</si>
  <si>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</si>
  <si>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</si>
  <si>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</si>
  <si>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</si>
  <si>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</si>
  <si>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</si>
  <si>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</si>
  <si>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</si>
  <si>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</si>
  <si>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</si>
  <si>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</si>
  <si>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</si>
  <si>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</si>
  <si>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</si>
  <si>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</si>
  <si>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</si>
  <si>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</si>
  <si>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</si>
  <si>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</si>
  <si>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</si>
  <si>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</si>
  <si>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</si>
  <si>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</si>
  <si>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</si>
  <si>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</si>
  <si>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</si>
  <si>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</si>
  <si>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</si>
  <si>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</si>
  <si>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</si>
  <si>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</si>
  <si>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</si>
  <si>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</si>
  <si>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</si>
  <si>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</si>
  <si>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</si>
  <si>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</si>
  <si>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</si>
  <si>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</si>
  <si>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</si>
  <si>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</si>
  <si>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</si>
  <si>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</si>
  <si>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</si>
  <si>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</si>
  <si>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</si>
  <si>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</si>
  <si>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</si>
  <si>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</si>
  <si>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</si>
  <si>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</si>
  <si>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</si>
  <si>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</si>
  <si>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</si>
  <si>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</si>
  <si>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</si>
  <si>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</si>
  <si>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</si>
  <si>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</si>
  <si>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</si>
  <si>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</si>
  <si>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</si>
  <si>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</si>
  <si>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</si>
  <si>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</si>
  <si>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</si>
  <si>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</si>
  <si>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</si>
  <si>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</si>
  <si>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</si>
  <si>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</si>
  <si>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</si>
  <si>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</si>
  <si>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</si>
  <si>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</si>
  <si>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</si>
  <si>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</si>
  <si>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</si>
  <si>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</si>
  <si>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</si>
  <si>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</si>
  <si>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</si>
  <si>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</si>
  <si>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</si>
  <si>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</si>
  <si>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</si>
  <si>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</si>
  <si>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</si>
  <si>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</si>
  <si>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</si>
  <si>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</si>
  <si>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</si>
  <si>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</si>
  <si>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</si>
  <si>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</si>
  <si>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</si>
  <si>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</si>
  <si>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</si>
  <si>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</si>
  <si>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</si>
  <si>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</si>
  <si>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</si>
  <si>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</si>
  <si>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</si>
  <si>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</si>
  <si>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</si>
  <si>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</si>
  <si>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</si>
  <si>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</si>
  <si>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</si>
  <si>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</si>
  <si>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</si>
  <si>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</si>
  <si>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</si>
  <si>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</si>
  <si>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</si>
  <si>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</si>
  <si>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</si>
  <si>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</si>
  <si>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</si>
  <si>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</si>
  <si>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</si>
  <si>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</si>
  <si>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</si>
  <si>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</si>
  <si>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</si>
  <si>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</si>
  <si>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</si>
  <si>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</si>
  <si>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</si>
  <si>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</si>
  <si>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</si>
  <si>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</si>
  <si>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</si>
  <si>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</si>
  <si>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</si>
  <si>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</si>
  <si>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</si>
  <si>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</si>
  <si>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</si>
  <si>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</si>
  <si>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</si>
  <si>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</si>
  <si>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</si>
  <si>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</si>
  <si>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</si>
  <si>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</si>
  <si>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</si>
  <si>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</si>
  <si>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</si>
  <si>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</si>
  <si>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</si>
  <si>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</si>
  <si>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</si>
  <si>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</si>
  <si>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</si>
  <si>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</si>
  <si>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</si>
  <si>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</si>
  <si>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</si>
  <si>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</si>
  <si>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</si>
  <si>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</si>
  <si>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</si>
  <si>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</si>
  <si>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</si>
  <si>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</si>
  <si>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</si>
  <si>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</si>
  <si>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</si>
  <si>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</si>
  <si>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</si>
  <si>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</si>
  <si>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</si>
  <si>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</si>
  <si>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</si>
  <si>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</si>
  <si>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</si>
  <si>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</si>
  <si>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</si>
  <si>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</si>
  <si>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</si>
  <si>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</si>
  <si>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</si>
  <si>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</si>
  <si>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</si>
  <si>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</si>
  <si>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</si>
  <si>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</si>
  <si>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</si>
  <si>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</si>
  <si>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</si>
  <si>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</si>
  <si>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</si>
  <si>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</si>
  <si>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</si>
  <si>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</si>
  <si>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</si>
  <si>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</si>
  <si>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</si>
  <si>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</si>
  <si>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</si>
  <si>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</si>
  <si>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</si>
  <si>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</si>
  <si>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</si>
  <si>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</si>
  <si>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</si>
  <si>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</si>
  <si>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</si>
  <si>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</si>
  <si>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</si>
  <si>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</si>
  <si>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</si>
  <si>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</si>
  <si>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</si>
  <si>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</si>
  <si>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</si>
  <si>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</si>
  <si>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</si>
  <si>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</si>
  <si>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</si>
  <si>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</si>
  <si>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</si>
  <si>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</si>
  <si>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</si>
  <si>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</si>
  <si>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</si>
  <si>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</si>
  <si>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</si>
  <si>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</si>
  <si>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</si>
  <si>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</si>
  <si>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</si>
  <si>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</si>
  <si>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</si>
  <si>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</si>
  <si>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</si>
  <si>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</si>
  <si>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</si>
  <si>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</si>
  <si>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</si>
  <si>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</si>
  <si>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</si>
  <si>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</si>
  <si>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</si>
  <si>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</si>
  <si>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</si>
  <si>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</si>
  <si>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</si>
  <si>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</si>
  <si>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</si>
  <si>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</si>
  <si>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</si>
  <si>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</si>
  <si>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</si>
  <si>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</si>
  <si>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</si>
  <si>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</si>
  <si>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</si>
  <si>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</si>
  <si>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</si>
  <si>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</si>
  <si>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</si>
  <si>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</si>
  <si>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</si>
  <si>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</si>
  <si>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</si>
  <si>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</si>
  <si>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</si>
  <si>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</si>
  <si>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</si>
  <si>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</si>
  <si>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</si>
  <si>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</si>
  <si>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</si>
  <si>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</si>
  <si>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</si>
  <si>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</si>
  <si>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</si>
  <si>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</si>
  <si>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</si>
  <si>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</si>
  <si>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</si>
  <si>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</si>
  <si>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</si>
  <si>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</si>
  <si>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</si>
  <si>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</si>
  <si>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</si>
  <si>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</si>
  <si>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</si>
  <si>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</si>
  <si>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</si>
  <si>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</si>
  <si>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</si>
  <si>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</si>
  <si>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</si>
  <si>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</si>
  <si>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</si>
  <si>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</si>
  <si>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</si>
  <si>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</si>
  <si>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</si>
  <si>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</si>
  <si>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</si>
  <si>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</si>
  <si>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</si>
  <si>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</si>
  <si>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</si>
  <si>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</si>
  <si>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</si>
  <si>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</si>
  <si>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</si>
  <si>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</si>
  <si>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</si>
  <si>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</si>
  <si>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</si>
  <si>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</si>
  <si>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</si>
  <si>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</si>
  <si>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</si>
  <si>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</si>
  <si>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</si>
  <si>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</si>
  <si>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</si>
  <si>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</si>
  <si>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</si>
  <si>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</si>
  <si>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</si>
  <si>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</si>
  <si>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</si>
  <si>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</si>
  <si>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</si>
  <si>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</si>
  <si>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</si>
  <si>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</si>
  <si>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</si>
  <si>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</si>
  <si>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</si>
  <si>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</si>
  <si>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</si>
  <si>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</si>
  <si>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</si>
  <si>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</si>
  <si>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</si>
  <si>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</si>
  <si>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</si>
  <si>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</si>
  <si>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</si>
  <si>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</si>
  <si>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</si>
  <si>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</si>
  <si>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</si>
  <si>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</si>
  <si>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</si>
  <si>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</si>
  <si>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</si>
  <si>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</si>
  <si>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</si>
  <si>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</si>
  <si>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</si>
  <si>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</si>
  <si>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</si>
  <si>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</si>
  <si>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</si>
  <si>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</si>
  <si>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</si>
  <si>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</si>
  <si>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</si>
  <si>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</si>
  <si>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</si>
  <si>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</si>
  <si>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</si>
  <si>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</si>
  <si>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</si>
  <si>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</si>
  <si>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</si>
  <si>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</si>
  <si>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</si>
  <si>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</si>
  <si>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</si>
  <si>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</si>
  <si>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</si>
  <si>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</si>
  <si>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</si>
  <si>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</si>
  <si>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</si>
  <si>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</si>
  <si>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</si>
  <si>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</si>
  <si>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</si>
  <si>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</si>
  <si>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</si>
  <si>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</si>
  <si>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</si>
  <si>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</si>
  <si>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</si>
  <si>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</si>
  <si>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</si>
  <si>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</si>
  <si>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</si>
  <si>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</si>
  <si>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</si>
  <si>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</si>
  <si>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</si>
  <si>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</si>
  <si>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</si>
  <si>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</si>
  <si>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</si>
  <si>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</si>
  <si>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</si>
  <si>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</si>
  <si>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</si>
  <si>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</si>
  <si>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</si>
  <si>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</si>
  <si>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</si>
  <si>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</si>
  <si>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</si>
  <si>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</si>
  <si>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</si>
  <si>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</si>
  <si>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</si>
  <si>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</si>
  <si>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</si>
  <si>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</si>
  <si>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</si>
  <si>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</si>
  <si>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</si>
  <si>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</si>
  <si>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</si>
  <si>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</si>
  <si>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</si>
  <si>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</si>
  <si>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</si>
  <si>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</si>
  <si>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</si>
  <si>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</si>
  <si>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</si>
  <si>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</si>
  <si>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</si>
  <si>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</si>
  <si>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</si>
  <si>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</si>
  <si>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</si>
  <si>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</si>
  <si>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</si>
  <si>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</si>
  <si>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</si>
  <si>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</si>
  <si>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</si>
  <si>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</si>
  <si>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</si>
  <si>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</si>
  <si>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</si>
  <si>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</si>
  <si>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</si>
  <si>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</si>
  <si>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</si>
  <si>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</si>
  <si>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</si>
  <si>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</si>
  <si>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</si>
  <si>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</si>
  <si>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</si>
  <si>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</si>
  <si>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</si>
  <si>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</si>
  <si>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</si>
  <si>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</si>
  <si>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</si>
  <si>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</si>
  <si>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</si>
  <si>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</si>
  <si>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</si>
  <si>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</si>
  <si>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</si>
  <si>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</si>
  <si>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</si>
  <si>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</si>
  <si>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</si>
  <si>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</si>
  <si>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</si>
  <si>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</si>
  <si>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</si>
  <si>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</si>
  <si>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</si>
  <si>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</si>
  <si>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</si>
  <si>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</si>
  <si>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</si>
  <si>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</si>
  <si>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</si>
  <si>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</si>
  <si>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</si>
  <si>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</si>
  <si>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</si>
  <si>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</si>
  <si>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</si>
  <si>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</si>
  <si>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</si>
  <si>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</si>
  <si>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</si>
  <si>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</si>
  <si>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</si>
  <si>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</si>
  <si>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</si>
  <si>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</si>
  <si>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</si>
  <si>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</si>
  <si>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</si>
  <si>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</si>
  <si>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</si>
  <si>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</si>
  <si>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</si>
  <si>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</si>
  <si>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</si>
  <si>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</si>
  <si>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</si>
  <si>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</si>
  <si>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</si>
  <si>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</si>
  <si>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</si>
  <si>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</si>
  <si>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</si>
  <si>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</si>
  <si>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</si>
  <si>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</si>
  <si>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</si>
  <si>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</si>
  <si>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</si>
  <si>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</si>
  <si>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</si>
  <si>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</si>
  <si>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</si>
  <si>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</si>
  <si>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</si>
  <si>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</si>
  <si>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</si>
  <si>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</si>
  <si>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</si>
  <si>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</si>
  <si>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</si>
  <si>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</si>
  <si>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</si>
  <si>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</si>
  <si>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</si>
  <si>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</si>
  <si>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</si>
  <si>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</si>
  <si>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</si>
  <si>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</si>
  <si>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</si>
  <si>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</si>
  <si>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</si>
  <si>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</si>
  <si>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</si>
  <si>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</si>
  <si>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</si>
  <si>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</si>
  <si>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</si>
  <si>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</si>
  <si>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</si>
  <si>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</si>
  <si>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</si>
  <si>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</si>
  <si>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</si>
  <si>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</si>
  <si>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</si>
  <si>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</si>
  <si>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</si>
  <si>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</si>
  <si>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</si>
  <si>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</si>
  <si>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</si>
  <si>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</si>
  <si>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</si>
  <si>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</si>
  <si>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</si>
  <si>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</si>
  <si>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</si>
  <si>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</si>
  <si>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</si>
  <si>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</si>
  <si>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</si>
  <si>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</si>
  <si>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</si>
  <si>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</si>
  <si>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</si>
  <si>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</si>
  <si>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</si>
  <si>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</si>
  <si>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</si>
  <si>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</si>
  <si>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</si>
  <si>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</si>
  <si>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</si>
  <si>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</si>
  <si>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</si>
  <si>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</si>
  <si>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</si>
  <si>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</si>
  <si>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</si>
  <si>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</si>
  <si>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</si>
  <si>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</si>
  <si>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</si>
  <si>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</si>
  <si>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</si>
  <si>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</si>
  <si>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</si>
  <si>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</si>
  <si>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</si>
  <si>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</si>
  <si>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</si>
  <si>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</si>
  <si>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</si>
  <si>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</si>
  <si>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</si>
  <si>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</si>
  <si>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</si>
  <si>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</si>
  <si>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</si>
  <si>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</si>
  <si>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</si>
  <si>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</si>
  <si>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</si>
  <si>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</si>
  <si>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</si>
  <si>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</si>
  <si>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</si>
  <si>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</si>
  <si>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</si>
  <si>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</si>
  <si>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</si>
  <si>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</si>
  <si>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</si>
  <si>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</si>
  <si>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</si>
  <si>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</si>
  <si>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</si>
  <si>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</si>
  <si>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</si>
  <si>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</si>
  <si>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</si>
  <si>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</si>
  <si>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</si>
  <si>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</si>
  <si>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</si>
  <si>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</si>
  <si>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</si>
  <si>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</si>
  <si>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</si>
  <si>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</si>
  <si>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</si>
  <si>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</si>
  <si>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</si>
  <si>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</si>
  <si>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</si>
  <si>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</si>
  <si>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</si>
  <si>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</si>
  <si>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</si>
  <si>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</si>
  <si>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</si>
  <si>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</si>
  <si>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</si>
  <si>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</si>
  <si>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</si>
  <si>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</si>
  <si>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</si>
  <si>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</si>
  <si>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</si>
  <si>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</si>
  <si>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</si>
  <si>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</si>
  <si>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</si>
  <si>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</si>
  <si>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</si>
  <si>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</si>
  <si>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</si>
  <si>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</si>
  <si>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</si>
  <si>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</si>
  <si>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</si>
  <si>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</si>
  <si>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</si>
  <si>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</si>
  <si>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</si>
  <si>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</si>
  <si>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</si>
  <si>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</si>
  <si>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</si>
  <si>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</si>
  <si>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</si>
  <si>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</si>
  <si>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</si>
  <si>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</si>
  <si>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</si>
  <si>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</si>
  <si>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</si>
  <si>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</si>
  <si>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</si>
  <si>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</si>
  <si>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</si>
  <si>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</si>
  <si>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</si>
  <si>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</si>
  <si>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</si>
  <si>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</si>
  <si>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</si>
  <si>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</si>
  <si>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</si>
  <si>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</si>
  <si>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</si>
  <si>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</si>
  <si>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</si>
  <si>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</si>
  <si>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</si>
  <si>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</si>
  <si>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</si>
  <si>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</si>
  <si>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</si>
  <si>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</si>
  <si>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</si>
  <si>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</si>
  <si>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</si>
  <si>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</si>
  <si>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</si>
  <si>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</si>
  <si>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</si>
  <si>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</si>
  <si>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</si>
  <si>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</si>
  <si>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</si>
  <si>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</si>
  <si>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</si>
  <si>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</si>
  <si>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</si>
  <si>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</si>
  <si>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</si>
  <si>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</si>
  <si>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</si>
  <si>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</si>
  <si>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</si>
  <si>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</si>
  <si>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</si>
  <si>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</si>
  <si>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</si>
  <si>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</si>
  <si>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</si>
  <si>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</si>
  <si>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</si>
  <si>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</si>
  <si>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</si>
  <si>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</si>
  <si>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</si>
  <si>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</si>
  <si>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</si>
  <si>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</si>
  <si>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</si>
  <si>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</si>
  <si>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</si>
  <si>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</si>
  <si>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</si>
  <si>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</si>
  <si>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</si>
  <si>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</si>
  <si>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</si>
  <si>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</si>
  <si>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</si>
  <si>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</si>
  <si>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</si>
  <si>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</si>
  <si>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</si>
  <si>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</si>
  <si>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</si>
  <si>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</si>
  <si>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</si>
  <si>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</si>
  <si>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</si>
  <si>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</si>
  <si>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</si>
  <si>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</si>
  <si>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</si>
  <si>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</si>
  <si>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</si>
  <si>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</si>
  <si>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</si>
  <si>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</si>
  <si>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</si>
  <si>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</si>
  <si>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</si>
  <si>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</si>
  <si>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</si>
  <si>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</si>
  <si>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</si>
  <si>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</si>
  <si>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</si>
  <si>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</si>
  <si>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</si>
  <si>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</si>
  <si>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</si>
  <si>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</si>
  <si>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</si>
  <si>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</si>
  <si>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</si>
  <si>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</si>
  <si>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</si>
  <si>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</si>
  <si>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</si>
  <si>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</si>
  <si>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</si>
  <si>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</si>
  <si>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</si>
  <si>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</si>
  <si>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</si>
  <si>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</si>
  <si>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</si>
  <si>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</si>
  <si>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</si>
  <si>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</si>
  <si>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</si>
  <si>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</si>
  <si>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</si>
  <si>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</si>
  <si>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</si>
  <si>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</si>
  <si>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</si>
  <si>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</si>
  <si>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</si>
  <si>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</si>
  <si>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</si>
  <si>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</si>
  <si>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</si>
  <si>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</si>
  <si>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</si>
  <si>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</si>
  <si>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</si>
  <si>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</si>
  <si>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</si>
  <si>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</si>
  <si>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</si>
  <si>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</si>
  <si>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</si>
  <si>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</si>
  <si>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</si>
  <si>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</si>
  <si>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</si>
  <si>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</si>
  <si>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</si>
  <si>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</si>
  <si>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</si>
  <si>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</si>
  <si>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</si>
  <si>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</si>
  <si>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</si>
  <si>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</si>
  <si>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</si>
  <si>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</si>
  <si>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</si>
  <si>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</si>
  <si>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</si>
  <si>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</si>
  <si>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</si>
  <si>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</si>
  <si>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</si>
  <si>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</si>
  <si>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</si>
  <si>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</si>
  <si>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</si>
  <si>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</si>
  <si>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</si>
  <si>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</si>
  <si>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</si>
  <si>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</si>
  <si>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</si>
  <si>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</si>
  <si>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</si>
  <si>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</si>
  <si>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</si>
  <si>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</si>
  <si>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</si>
  <si>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</si>
  <si>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</si>
  <si>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</si>
  <si>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</si>
  <si>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</si>
  <si>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</si>
  <si>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</si>
  <si>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</si>
  <si>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</si>
  <si>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</si>
  <si>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</si>
  <si>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</si>
  <si>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</si>
  <si>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</si>
  <si>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</si>
  <si>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</si>
  <si>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</si>
  <si>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</si>
  <si>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</si>
  <si>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</si>
  <si>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</si>
  <si>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</si>
  <si>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</si>
  <si>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</si>
  <si>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</si>
  <si>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</si>
  <si>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</si>
  <si>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</si>
  <si>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</si>
  <si>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</si>
  <si>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</si>
  <si>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</si>
  <si>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</si>
  <si>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</si>
  <si>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</si>
  <si>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</si>
  <si>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</si>
  <si>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</si>
  <si>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</si>
  <si>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</si>
  <si>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</si>
  <si>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</si>
  <si>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</si>
  <si>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</si>
  <si>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</si>
  <si>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</si>
  <si>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</si>
  <si>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</si>
  <si>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</si>
  <si>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</si>
  <si>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</si>
  <si>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</si>
  <si>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</si>
  <si>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</si>
  <si>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</si>
  <si>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</si>
  <si>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</si>
  <si>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</si>
  <si>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</si>
  <si>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</si>
  <si>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</si>
  <si>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</si>
  <si>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</si>
  <si>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</si>
  <si>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</si>
  <si>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</si>
  <si>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</si>
  <si>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</si>
  <si>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</si>
  <si>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</si>
  <si>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</si>
  <si>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</si>
  <si>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</si>
  <si>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</si>
  <si>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</si>
  <si>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</si>
  <si>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</si>
  <si>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</si>
  <si>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</si>
  <si>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</si>
  <si>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</si>
  <si>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</si>
  <si>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</si>
  <si>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</si>
  <si>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</si>
  <si>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</si>
  <si>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</si>
  <si>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</si>
  <si>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</si>
  <si>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</si>
  <si>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</si>
  <si>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</si>
  <si>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</si>
  <si>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</si>
  <si>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</si>
  <si>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</si>
  <si>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</si>
  <si>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</si>
  <si>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</si>
  <si>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</si>
  <si>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</si>
  <si>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</si>
  <si>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</si>
  <si>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</si>
  <si>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</si>
  <si>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</si>
  <si>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</si>
  <si>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</si>
  <si>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</si>
  <si>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</si>
  <si>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</si>
  <si>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</si>
  <si>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</si>
  <si>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</si>
  <si>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</si>
  <si>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</si>
  <si>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</si>
  <si>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</si>
  <si>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</si>
  <si>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</si>
  <si>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</si>
  <si>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</si>
  <si>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</si>
  <si>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</si>
  <si>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</si>
  <si>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</si>
  <si>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</si>
  <si>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</si>
  <si>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</si>
  <si>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</si>
  <si>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</si>
  <si>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</si>
  <si>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</si>
  <si>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</si>
  <si>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</si>
  <si>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</si>
  <si>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</si>
  <si>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</si>
  <si>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</si>
  <si>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</si>
  <si>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</si>
  <si>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</si>
  <si>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</si>
  <si>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</si>
  <si>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</si>
  <si>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</si>
  <si>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</si>
  <si>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</si>
  <si>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</si>
  <si>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</si>
  <si>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</si>
  <si>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</si>
  <si>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</si>
  <si>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</si>
  <si>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</si>
  <si>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</si>
  <si>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</si>
  <si>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</si>
  <si>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</si>
  <si>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</si>
  <si>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</si>
  <si>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</si>
  <si>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</si>
  <si>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</si>
  <si>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</si>
  <si>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</si>
  <si>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</si>
  <si>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</si>
  <si>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</si>
  <si>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</si>
  <si>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</si>
  <si>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</si>
  <si>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</si>
  <si>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</si>
  <si>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</si>
  <si>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</si>
  <si>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</si>
  <si>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</si>
  <si>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</si>
  <si>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</si>
  <si>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</si>
  <si>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</si>
  <si>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</si>
  <si>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</si>
  <si>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</si>
  <si>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</si>
  <si>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</si>
  <si>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</si>
  <si>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</si>
  <si>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</si>
  <si>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</si>
  <si>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</si>
  <si>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</si>
  <si>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</si>
  <si>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</si>
  <si>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</si>
  <si>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</si>
  <si>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</si>
  <si>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</si>
  <si>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</si>
  <si>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</si>
  <si>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</si>
  <si>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</si>
  <si>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</si>
  <si>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</si>
  <si>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</si>
  <si>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</si>
  <si>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</si>
  <si>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</si>
  <si>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</si>
  <si>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</si>
  <si>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</si>
  <si>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</si>
  <si>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</si>
  <si>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</si>
  <si>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</si>
  <si>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</si>
  <si>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</si>
  <si>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</si>
  <si>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</si>
  <si>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</si>
  <si>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</si>
  <si>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</si>
  <si>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</si>
  <si>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</si>
  <si>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</si>
  <si>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</si>
  <si>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</si>
  <si>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</si>
  <si>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</si>
  <si>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</si>
  <si>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</si>
  <si>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</si>
  <si>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</si>
  <si>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</si>
  <si>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</si>
  <si>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</si>
  <si>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</si>
  <si>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</si>
  <si>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</si>
  <si>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</si>
  <si>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</si>
  <si>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</si>
  <si>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</si>
  <si>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</si>
  <si>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</si>
  <si>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</si>
  <si>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</si>
  <si>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</si>
  <si>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</si>
  <si>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</si>
  <si>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</si>
  <si>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</si>
  <si>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</si>
  <si>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</si>
  <si>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</si>
  <si>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</si>
  <si>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</si>
  <si>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</si>
  <si>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</si>
  <si>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</si>
  <si>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</si>
  <si>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</si>
  <si>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</si>
  <si>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</si>
  <si>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</si>
  <si>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</si>
  <si>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</si>
  <si>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</si>
  <si>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</si>
  <si>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</si>
  <si>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</si>
  <si>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</si>
  <si>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</si>
  <si>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</si>
  <si>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</si>
  <si>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</si>
  <si>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</si>
  <si>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</si>
  <si>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</si>
  <si>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</si>
  <si>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</si>
  <si>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</si>
  <si>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</si>
  <si>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</si>
  <si>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</si>
  <si>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</si>
  <si>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</si>
  <si>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</si>
  <si>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</si>
  <si>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</si>
  <si>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</si>
  <si>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</si>
  <si>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</si>
  <si>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</si>
  <si>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</si>
  <si>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</si>
  <si>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</si>
  <si>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</si>
  <si>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</si>
  <si>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</si>
  <si>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</si>
  <si>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</si>
  <si>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</si>
  <si>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</si>
  <si>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</si>
  <si>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</si>
  <si>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</si>
  <si>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</si>
  <si>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</si>
  <si>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</si>
  <si>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</si>
  <si>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</si>
  <si>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</si>
  <si>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</si>
  <si>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</si>
  <si>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</si>
  <si>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</si>
  <si>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</si>
  <si>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</si>
  <si>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</si>
  <si>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</si>
  <si>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</si>
  <si>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</si>
  <si>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</si>
  <si>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</si>
  <si>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</si>
  <si>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</si>
  <si>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</si>
  <si>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</si>
  <si>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</si>
  <si>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</si>
  <si>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</si>
  <si>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</si>
  <si>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</si>
  <si>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</si>
  <si>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</si>
  <si>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</si>
  <si>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</si>
  <si>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</si>
  <si>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</si>
  <si>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</si>
  <si>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</si>
  <si>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</si>
  <si>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</si>
  <si>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</si>
  <si>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</si>
  <si>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</si>
  <si>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</si>
  <si>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</si>
  <si>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</si>
  <si>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</si>
  <si>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</si>
  <si>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</si>
  <si>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</si>
  <si>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</si>
  <si>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</si>
  <si>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</si>
  <si>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</si>
  <si>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</si>
  <si>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</si>
  <si>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</si>
  <si>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</si>
  <si>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</si>
  <si>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</si>
  <si>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</si>
  <si>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</si>
  <si>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</si>
  <si>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</si>
  <si>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</si>
  <si>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</si>
  <si>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</si>
  <si>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</si>
  <si>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</si>
  <si>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</si>
  <si>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</si>
  <si>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</si>
  <si>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</si>
  <si>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</si>
  <si>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</si>
  <si>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</si>
  <si>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</si>
  <si>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</si>
  <si>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</si>
  <si>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</si>
  <si>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</si>
  <si>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</si>
  <si>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</si>
  <si>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</si>
  <si>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</si>
  <si>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</si>
  <si>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</si>
  <si>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</si>
  <si>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</si>
  <si>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</si>
  <si>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</si>
  <si>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</si>
  <si>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</si>
  <si>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</si>
  <si>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</si>
  <si>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</si>
  <si>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</si>
  <si>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</si>
  <si>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</si>
  <si>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</si>
  <si>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</si>
  <si>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</si>
  <si>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</si>
  <si>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</si>
  <si>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</si>
  <si>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</si>
  <si>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</si>
  <si>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</si>
  <si>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</si>
  <si>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</si>
  <si>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</si>
  <si>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</si>
  <si>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</si>
  <si>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</si>
  <si>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</si>
  <si>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</si>
  <si>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</si>
  <si>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</si>
  <si>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</si>
  <si>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</si>
  <si>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</si>
  <si>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</si>
  <si>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</si>
  <si>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</si>
  <si>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</si>
  <si>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</si>
  <si>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</si>
  <si>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</si>
  <si>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</si>
  <si>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</si>
  <si>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</si>
  <si>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</si>
  <si>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</si>
  <si>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</si>
  <si>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</si>
  <si>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</si>
  <si>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</si>
  <si>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</si>
  <si>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</si>
  <si>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</si>
  <si>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</si>
  <si>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</si>
  <si>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</si>
  <si>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</si>
  <si>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</si>
  <si>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</si>
  <si>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</si>
  <si>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</si>
  <si>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</si>
  <si>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</si>
  <si>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</si>
  <si>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</si>
  <si>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</si>
  <si>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</si>
  <si>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</si>
  <si>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</si>
  <si>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</si>
  <si>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</si>
  <si>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</si>
  <si>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</si>
  <si>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</si>
  <si>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</si>
  <si>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</si>
  <si>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</si>
  <si>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</si>
  <si>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</si>
  <si>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</si>
  <si>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</si>
  <si>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</si>
  <si>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</si>
  <si>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</si>
  <si>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</si>
  <si>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</si>
  <si>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</si>
  <si>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</si>
  <si>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</si>
  <si>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</si>
  <si>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</si>
  <si>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</si>
  <si>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</si>
  <si>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</si>
  <si>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</si>
  <si>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</si>
  <si>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</si>
  <si>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</si>
  <si>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</si>
  <si>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</si>
  <si>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</si>
  <si>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</si>
  <si>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</si>
  <si>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</si>
  <si>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</si>
  <si>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</si>
  <si>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</si>
  <si>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</si>
  <si>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</si>
  <si>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</si>
  <si>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</si>
  <si>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</si>
  <si>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</si>
  <si>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</si>
  <si>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</si>
  <si>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</si>
  <si>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</si>
  <si>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</si>
  <si>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</si>
  <si>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</si>
  <si>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</si>
  <si>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</si>
  <si>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</si>
  <si>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</si>
  <si>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</si>
  <si>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</si>
  <si>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</si>
  <si>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</si>
  <si>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</si>
  <si>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</si>
  <si>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</si>
  <si>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</si>
  <si>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</si>
  <si>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</si>
  <si>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</si>
  <si>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</si>
  <si>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</si>
  <si>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</si>
  <si>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</si>
  <si>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</si>
  <si>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</si>
  <si>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</si>
  <si>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</si>
  <si>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</si>
  <si>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</si>
  <si>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</si>
  <si>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</si>
  <si>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</si>
  <si>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</si>
  <si>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</si>
  <si>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</si>
  <si>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</si>
  <si>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</si>
  <si>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</si>
  <si>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</si>
  <si>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</si>
  <si>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</si>
  <si>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</si>
  <si>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</si>
  <si>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</si>
  <si>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</si>
  <si>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</si>
  <si>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</si>
  <si>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</si>
  <si>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</si>
  <si>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</si>
  <si>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</si>
  <si>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</si>
  <si>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</si>
  <si>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</si>
  <si>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</si>
  <si>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</si>
  <si>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</si>
  <si>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</si>
  <si>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</si>
  <si>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</si>
  <si>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</si>
  <si>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</si>
  <si>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</si>
  <si>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</si>
  <si>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</si>
  <si>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</si>
  <si>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</si>
  <si>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</si>
  <si>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</si>
  <si>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</si>
  <si>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</si>
  <si>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</si>
  <si>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</si>
  <si>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</si>
  <si>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</si>
  <si>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</si>
  <si>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</si>
  <si>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</si>
  <si>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</si>
  <si>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</si>
  <si>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</si>
  <si>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</si>
  <si>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</si>
  <si>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</si>
  <si>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</si>
  <si>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</si>
  <si>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</si>
  <si>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</si>
  <si>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</si>
  <si>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</si>
  <si>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</si>
  <si>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</si>
  <si>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</si>
  <si>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</si>
  <si>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</si>
  <si>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</si>
  <si>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</si>
  <si>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</si>
  <si>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</si>
  <si>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</si>
  <si>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</si>
  <si>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</si>
  <si>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</si>
  <si>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</si>
  <si>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</si>
  <si>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</si>
  <si>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</si>
  <si>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</si>
  <si>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</si>
  <si>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</si>
  <si>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</si>
  <si>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</si>
  <si>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</si>
  <si>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</si>
  <si>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</si>
  <si>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</si>
  <si>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</si>
  <si>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</si>
  <si>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</si>
  <si>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</si>
  <si>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</si>
  <si>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</si>
  <si>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</si>
  <si>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</si>
  <si>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</si>
  <si>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</si>
  <si>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</si>
  <si>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</si>
  <si>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</si>
  <si>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</si>
  <si>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</si>
  <si>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</si>
  <si>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</si>
  <si>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</si>
  <si>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</si>
  <si>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</si>
  <si>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</si>
  <si>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</si>
  <si>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</si>
  <si>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</si>
  <si>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</si>
  <si>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</si>
  <si>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</si>
  <si>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</si>
  <si>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</si>
  <si>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</si>
  <si>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</si>
  <si>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</si>
  <si>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</si>
  <si>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</si>
  <si>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</si>
  <si>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</si>
  <si>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</si>
  <si>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</si>
  <si>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</si>
  <si>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</si>
  <si>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</si>
  <si>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</si>
  <si>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</si>
  <si>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</si>
  <si>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</si>
  <si>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</si>
  <si>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</si>
  <si>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</si>
  <si>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</si>
  <si>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</si>
  <si>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</si>
  <si>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</si>
  <si>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</si>
  <si>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</si>
  <si>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</si>
  <si>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</si>
  <si>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</si>
  <si>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</si>
  <si>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</si>
  <si>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</si>
  <si>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</si>
  <si>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</si>
  <si>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</si>
  <si>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</si>
  <si>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</si>
  <si>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</si>
  <si>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</si>
  <si>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</si>
  <si>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</si>
  <si>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</si>
  <si>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</si>
  <si>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</si>
  <si>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</si>
  <si>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</si>
  <si>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</si>
  <si>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</si>
  <si>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</si>
  <si>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</si>
  <si>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</si>
  <si>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</si>
  <si>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</si>
  <si>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</si>
  <si>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</si>
  <si>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</si>
  <si>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</si>
  <si>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</si>
  <si>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</si>
  <si>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</si>
  <si>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</si>
  <si>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</si>
  <si>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</si>
  <si>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</si>
  <si>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</si>
  <si>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</si>
  <si>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</si>
  <si>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</si>
  <si>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</si>
  <si>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</si>
  <si>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</si>
  <si>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</si>
  <si>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</si>
  <si>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</si>
  <si>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</si>
  <si>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</si>
  <si>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</si>
  <si>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</si>
  <si>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</si>
  <si>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</si>
  <si>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</si>
  <si>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</si>
  <si>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</si>
  <si>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</si>
  <si>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</si>
  <si>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</si>
  <si>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</si>
  <si>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</si>
  <si>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</si>
  <si>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</si>
  <si>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</si>
  <si>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</si>
  <si>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</si>
  <si>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</si>
  <si>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</si>
  <si>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</si>
  <si>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</si>
  <si>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</si>
  <si>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</si>
  <si>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</si>
  <si>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</si>
  <si>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</si>
  <si>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</si>
  <si>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</si>
  <si>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</si>
  <si>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</si>
  <si>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</si>
  <si>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</si>
  <si>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</si>
  <si>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</si>
  <si>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</si>
  <si>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</si>
  <si>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</si>
  <si>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</si>
  <si>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</si>
  <si>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</si>
  <si>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</si>
  <si>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</si>
  <si>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</si>
  <si>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</si>
  <si>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</si>
  <si>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</si>
  <si>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</si>
  <si>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</si>
  <si>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</si>
  <si>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</si>
  <si>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</si>
  <si>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</si>
  <si>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</si>
  <si>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</si>
  <si>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</si>
  <si>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</si>
  <si>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</si>
  <si>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</si>
  <si>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</si>
  <si>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</si>
  <si>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</si>
  <si>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</si>
  <si>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</si>
  <si>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</si>
  <si>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</si>
  <si>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</si>
  <si>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</si>
  <si>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</si>
  <si>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</si>
  <si>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</si>
  <si>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</si>
  <si>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</si>
  <si>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</si>
  <si>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</si>
  <si>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</si>
  <si>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</si>
  <si>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</si>
  <si>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</si>
  <si>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</si>
  <si>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</si>
  <si>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</si>
  <si>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</si>
  <si>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</si>
  <si>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</si>
  <si>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</si>
  <si>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</si>
  <si>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</si>
  <si>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</si>
  <si>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</si>
  <si>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</si>
  <si>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</si>
  <si>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</si>
  <si>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</si>
  <si>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</si>
  <si>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</si>
  <si>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</si>
  <si>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</si>
  <si>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</si>
  <si>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</si>
  <si>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</si>
  <si>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</si>
  <si>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</si>
  <si>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</si>
  <si>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</si>
  <si>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</si>
  <si>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</si>
  <si>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</si>
  <si>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</si>
  <si>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</si>
  <si>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</si>
  <si>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</si>
  <si>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</si>
  <si>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</si>
  <si>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</si>
  <si>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</si>
  <si>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</si>
  <si>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</si>
  <si>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</si>
  <si>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</si>
  <si>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</si>
  <si>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</si>
  <si>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</si>
  <si>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</si>
  <si>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</si>
  <si>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</si>
  <si>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</si>
  <si>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</si>
  <si>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</si>
  <si>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</si>
  <si>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</si>
  <si>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</si>
  <si>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</si>
  <si>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</si>
  <si>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</si>
  <si>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</si>
  <si>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</si>
  <si>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</si>
  <si>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</si>
  <si>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</si>
  <si>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</si>
  <si>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</si>
  <si>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</si>
  <si>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</si>
  <si>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</si>
  <si>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</si>
  <si>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</si>
  <si>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</si>
  <si>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</si>
  <si>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</si>
  <si>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</si>
  <si>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</si>
  <si>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</si>
  <si>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</si>
  <si>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</si>
  <si>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</si>
  <si>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</si>
  <si>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</si>
  <si>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</si>
  <si>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</si>
  <si>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</si>
  <si>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</si>
  <si>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</si>
  <si>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</si>
  <si>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</si>
  <si>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</si>
  <si>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</si>
  <si>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</si>
  <si>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</si>
  <si>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</si>
  <si>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</si>
  <si>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</si>
  <si>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</si>
  <si>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</si>
  <si>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</si>
  <si>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</si>
  <si>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</si>
  <si>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</si>
  <si>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</si>
  <si>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</si>
  <si>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</si>
  <si>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</si>
  <si>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</si>
  <si>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</si>
  <si>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</si>
  <si>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</si>
  <si>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</si>
  <si>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</si>
  <si>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</si>
  <si>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</si>
  <si>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</si>
  <si>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</si>
  <si>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</si>
  <si>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</si>
  <si>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</si>
  <si>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</si>
  <si>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</si>
  <si>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</si>
  <si>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</si>
  <si>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</si>
  <si>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</si>
  <si>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</si>
  <si>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</si>
  <si>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</si>
  <si>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</si>
  <si>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</si>
  <si>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</si>
  <si>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</si>
  <si>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</si>
  <si>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</si>
  <si>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</si>
  <si>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</si>
  <si>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</si>
  <si>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</si>
  <si>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</si>
  <si>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</si>
  <si>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</si>
  <si>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</si>
  <si>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</si>
  <si>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</si>
  <si>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</si>
  <si>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</si>
  <si>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</si>
  <si>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</si>
  <si>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</si>
  <si>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</si>
  <si>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</si>
  <si>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</si>
  <si>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</si>
  <si>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</si>
  <si>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</si>
  <si>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</si>
  <si>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</si>
  <si>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</si>
  <si>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</si>
  <si>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</si>
  <si>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</si>
  <si>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</si>
  <si>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</si>
  <si>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</si>
  <si>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</si>
  <si>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</si>
  <si>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</si>
  <si>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</si>
  <si>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</si>
  <si>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</si>
  <si>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</si>
  <si>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</si>
  <si>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</si>
  <si>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</si>
  <si>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</si>
  <si>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</si>
  <si>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</si>
  <si>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</si>
  <si>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</si>
  <si>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</si>
  <si>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</si>
  <si>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</si>
  <si>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</si>
  <si>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</si>
  <si>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</si>
  <si>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</si>
  <si>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</si>
  <si>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</si>
  <si>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</si>
  <si>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</si>
  <si>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</si>
  <si>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</si>
  <si>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</si>
  <si>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</si>
  <si>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</si>
  <si>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</si>
  <si>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</si>
  <si>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</si>
  <si>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</si>
  <si>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</si>
  <si>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</si>
  <si>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</si>
  <si>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</si>
  <si>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</si>
  <si>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</si>
  <si>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</si>
  <si>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</si>
  <si>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</si>
  <si>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</si>
  <si>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</si>
  <si>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</si>
  <si>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</si>
  <si>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</si>
  <si>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</si>
  <si>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</si>
  <si>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</si>
  <si>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</si>
  <si>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</si>
  <si>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</si>
  <si>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</si>
  <si>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</si>
  <si>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</si>
  <si>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</si>
  <si>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</si>
  <si>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</si>
  <si>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</si>
  <si>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</si>
  <si>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</si>
  <si>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</si>
  <si>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</si>
  <si>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</si>
  <si>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</si>
  <si>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</si>
  <si>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</si>
  <si>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</si>
  <si>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</si>
  <si>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</si>
  <si>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</si>
  <si>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</si>
  <si>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</si>
  <si>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</si>
  <si>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</si>
  <si>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</si>
  <si>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</si>
  <si>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</si>
  <si>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</si>
  <si>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</si>
  <si>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</si>
  <si>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</si>
  <si>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</si>
  <si>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</si>
  <si>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</si>
  <si>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</si>
  <si>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</si>
  <si>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</si>
  <si>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</si>
  <si>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</si>
  <si>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</si>
  <si>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</si>
  <si>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</si>
  <si>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</si>
  <si>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</si>
  <si>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</si>
  <si>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</si>
  <si>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</si>
  <si>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</si>
  <si>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</si>
  <si>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</si>
  <si>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</si>
  <si>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</si>
  <si>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</si>
  <si>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</si>
  <si>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</si>
  <si>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</si>
  <si>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</si>
  <si>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</si>
  <si>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</si>
  <si>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</si>
  <si>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</si>
  <si>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</si>
  <si>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</si>
  <si>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</si>
  <si>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</si>
  <si>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</si>
  <si>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</si>
  <si>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</si>
  <si>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</si>
  <si>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</si>
  <si>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</si>
  <si>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</si>
  <si>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</si>
  <si>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</si>
  <si>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</si>
  <si>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</si>
  <si>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</si>
  <si>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</si>
  <si>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</si>
  <si>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</si>
  <si>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</si>
  <si>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</si>
  <si>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</si>
  <si>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</si>
  <si>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</si>
  <si>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</si>
  <si>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</si>
  <si>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</si>
  <si>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</si>
  <si>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</si>
  <si>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</si>
  <si>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</si>
  <si>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</si>
  <si>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</si>
  <si>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</si>
  <si>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</si>
  <si>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</si>
  <si>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</si>
  <si>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</si>
  <si>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</si>
  <si>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</si>
  <si>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</si>
  <si>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</si>
  <si>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</si>
  <si>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</si>
  <si>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</si>
  <si>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</si>
  <si>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</si>
  <si>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</si>
  <si>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</si>
  <si>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</si>
  <si>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</si>
  <si>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</si>
  <si>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</si>
  <si>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</si>
  <si>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</si>
  <si>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</si>
  <si>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</si>
  <si>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</si>
  <si>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</si>
  <si>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</si>
  <si>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</si>
  <si>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</si>
  <si>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</si>
  <si>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</si>
  <si>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</si>
  <si>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</si>
  <si>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</si>
  <si>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</si>
  <si>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</si>
  <si>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</si>
  <si>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</si>
  <si>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</si>
  <si>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</si>
  <si>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</si>
  <si>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</si>
  <si>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</si>
  <si>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</si>
  <si>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</si>
  <si>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</si>
  <si>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</si>
  <si>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</si>
  <si>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</si>
  <si>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</si>
  <si>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</si>
  <si>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</si>
  <si>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</si>
  <si>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</si>
  <si>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</si>
  <si>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</si>
  <si>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</si>
  <si>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</si>
  <si>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</si>
  <si>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</si>
  <si>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</si>
  <si>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</si>
  <si>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</si>
  <si>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</si>
  <si>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</si>
  <si>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</si>
  <si>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</si>
  <si>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</si>
  <si>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</si>
  <si>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</si>
  <si>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</si>
  <si>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</si>
  <si>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</si>
  <si>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</si>
  <si>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</si>
  <si>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</si>
  <si>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</si>
  <si>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</si>
  <si>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</si>
  <si>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</si>
  <si>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</si>
  <si>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</si>
  <si>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</si>
  <si>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</si>
  <si>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</si>
  <si>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</si>
  <si>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</si>
  <si>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</si>
  <si>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</si>
  <si>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</si>
  <si>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</si>
  <si>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</si>
  <si>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</si>
  <si>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</si>
  <si>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</si>
  <si>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</si>
  <si>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</si>
  <si>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</si>
  <si>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</si>
  <si>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</si>
  <si>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</si>
  <si>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</si>
  <si>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</si>
  <si>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</si>
  <si>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</si>
  <si>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</si>
  <si>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</si>
  <si>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</si>
  <si>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</si>
  <si>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</si>
  <si>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</si>
  <si>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</si>
  <si>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</si>
  <si>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</si>
  <si>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</si>
  <si>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</si>
  <si>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</si>
  <si>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</si>
  <si>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</si>
  <si>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</si>
  <si>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</si>
  <si>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</si>
  <si>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</si>
  <si>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</si>
  <si>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</si>
  <si>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</si>
  <si>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</si>
  <si>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</si>
  <si>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</si>
  <si>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</si>
  <si>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</si>
  <si>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</si>
  <si>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</si>
  <si>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</si>
  <si>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</si>
  <si>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</si>
  <si>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</si>
  <si>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</si>
  <si>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</si>
  <si>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</si>
  <si>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</si>
  <si>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</si>
  <si>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</si>
  <si>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</si>
  <si>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</si>
  <si>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</si>
  <si>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</si>
  <si>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</si>
  <si>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</si>
  <si>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</si>
  <si>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</si>
  <si>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</si>
  <si>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</si>
  <si>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</si>
  <si>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</si>
  <si>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</si>
  <si>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</si>
  <si>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</si>
  <si>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</si>
  <si>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</si>
  <si>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</si>
  <si>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</si>
  <si>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</si>
  <si>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</si>
  <si>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</si>
  <si>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</si>
  <si>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</si>
  <si>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</si>
  <si>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</si>
  <si>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</si>
  <si>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</si>
  <si>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</si>
  <si>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</si>
  <si>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</si>
  <si>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</si>
  <si>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</si>
  <si>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</si>
  <si>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</si>
  <si>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</si>
  <si>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</si>
  <si>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</si>
  <si>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</si>
  <si>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</si>
  <si>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</si>
  <si>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</si>
  <si>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</si>
  <si>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</si>
  <si>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</si>
  <si>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</si>
  <si>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</si>
  <si>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</si>
  <si>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</si>
  <si>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</si>
  <si>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</si>
  <si>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</si>
  <si>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</si>
  <si>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</si>
  <si>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</si>
  <si>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</si>
  <si>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</si>
  <si>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</si>
  <si>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</si>
  <si>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</si>
  <si>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</si>
  <si>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</si>
  <si>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</si>
  <si>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</si>
  <si>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</si>
  <si>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</si>
  <si>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</si>
  <si>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</si>
  <si>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</si>
  <si>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</si>
  <si>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</si>
  <si>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</si>
  <si>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</si>
  <si>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</si>
  <si>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</si>
  <si>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</si>
  <si>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</si>
  <si>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</si>
  <si>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</si>
  <si>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</si>
  <si>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</si>
  <si>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</si>
  <si>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</si>
  <si>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</si>
  <si>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</si>
  <si>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</si>
  <si>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</si>
  <si>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</si>
  <si>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</si>
  <si>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</si>
  <si>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</si>
  <si>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</si>
  <si>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</si>
  <si>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</si>
  <si>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</si>
  <si>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</si>
  <si>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</si>
  <si>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</si>
  <si>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</si>
  <si>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</si>
  <si>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</si>
  <si>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</si>
  <si>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</si>
  <si>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</si>
  <si>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</si>
  <si>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</si>
  <si>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</si>
  <si>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</si>
  <si>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</si>
  <si>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</si>
  <si>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</si>
  <si>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</si>
  <si>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</si>
  <si>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</si>
  <si>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</si>
  <si>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</si>
  <si>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</si>
  <si>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</si>
  <si>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</si>
  <si>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</si>
  <si>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</si>
  <si>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</si>
  <si>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</si>
  <si>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</si>
  <si>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</si>
  <si>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</si>
  <si>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</si>
  <si>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</si>
  <si>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</si>
  <si>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</si>
  <si>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</si>
  <si>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</si>
  <si>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</si>
  <si>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</si>
  <si>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</si>
  <si>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</si>
  <si>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</si>
  <si>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</si>
  <si>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</si>
  <si>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</si>
  <si>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</si>
  <si>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</si>
  <si>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</si>
  <si>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</si>
  <si>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</si>
  <si>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</si>
  <si>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</si>
  <si>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</si>
  <si>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</si>
  <si>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</si>
  <si>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</si>
  <si>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</si>
  <si>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</si>
  <si>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</si>
  <si>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</si>
  <si>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</si>
  <si>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</si>
  <si>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</si>
  <si>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</si>
  <si>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</si>
  <si>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</si>
  <si>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</si>
  <si>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</si>
  <si>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</si>
  <si>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</si>
  <si>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</si>
  <si>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</si>
  <si>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</si>
  <si>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</si>
  <si>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</si>
  <si>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</si>
  <si>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</si>
  <si>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</si>
  <si>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</si>
  <si>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</si>
  <si>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</si>
  <si>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</si>
  <si>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</si>
  <si>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</si>
  <si>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</si>
  <si>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</si>
  <si>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</si>
  <si>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</si>
  <si>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</si>
  <si>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</si>
  <si>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</si>
  <si>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</si>
  <si>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</si>
  <si>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</si>
  <si>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</si>
  <si>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</si>
  <si>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</si>
  <si>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</si>
  <si>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</si>
  <si>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</si>
  <si>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</si>
  <si>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</si>
  <si>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</si>
  <si>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</si>
  <si>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</si>
  <si>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</si>
  <si>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</si>
  <si>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</si>
  <si>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</si>
  <si>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</si>
  <si>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</si>
  <si>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</si>
  <si>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</si>
  <si>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</si>
  <si>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</si>
  <si>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</si>
  <si>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</si>
  <si>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</si>
  <si>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</si>
  <si>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</si>
  <si>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</si>
  <si>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</si>
  <si>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</si>
  <si>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</si>
  <si>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</si>
  <si>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</si>
  <si>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</si>
  <si>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</si>
  <si>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</si>
  <si>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</si>
  <si>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</si>
  <si>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</si>
  <si>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</si>
  <si>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</si>
  <si>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</si>
  <si>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</si>
  <si>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</si>
  <si>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</si>
  <si>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</si>
  <si>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</si>
  <si>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</si>
  <si>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</si>
  <si>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</si>
  <si>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</si>
  <si>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</si>
  <si>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</si>
  <si>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</si>
  <si>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</si>
  <si>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</si>
  <si>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</si>
  <si>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</si>
  <si>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</si>
  <si>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</si>
  <si>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</si>
  <si>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</si>
  <si>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</si>
  <si>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</si>
  <si>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</si>
  <si>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</si>
  <si>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</si>
  <si>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</si>
  <si>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</si>
  <si>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</si>
  <si>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</si>
  <si>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</si>
  <si>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</si>
  <si>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</si>
  <si>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</si>
  <si>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</si>
  <si>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</si>
  <si>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</si>
  <si>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</si>
  <si>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</si>
  <si>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</si>
  <si>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</si>
  <si>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</si>
  <si>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</si>
  <si>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</si>
  <si>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</si>
  <si>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</si>
  <si>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</si>
  <si>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</si>
  <si>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</si>
  <si>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</si>
  <si>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</si>
  <si>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</si>
  <si>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</si>
  <si>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</si>
  <si>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</si>
  <si>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</si>
  <si>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</si>
  <si>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</si>
  <si>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</si>
  <si>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</si>
  <si>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</si>
  <si>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</si>
  <si>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</si>
  <si>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</si>
  <si>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</si>
  <si>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</si>
  <si>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</si>
  <si>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</si>
  <si>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</si>
  <si>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</si>
  <si>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</si>
  <si>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</si>
  <si>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</si>
  <si>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</si>
  <si>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</si>
  <si>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</si>
  <si>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</si>
  <si>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</si>
  <si>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</si>
  <si>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</si>
  <si>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</si>
  <si>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</si>
  <si>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</si>
  <si>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</si>
  <si>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</si>
  <si>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</si>
  <si>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</si>
  <si>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</si>
  <si>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</si>
  <si>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</si>
  <si>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</si>
  <si>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</si>
  <si>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</si>
  <si>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</si>
  <si>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</si>
  <si>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</si>
  <si>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</si>
  <si>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</si>
  <si>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</si>
  <si>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</si>
  <si>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</si>
  <si>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</si>
  <si>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</si>
  <si>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</si>
  <si>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</si>
  <si>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</si>
  <si>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</si>
  <si>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</si>
  <si>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</si>
  <si>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</si>
  <si>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</si>
  <si>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</si>
  <si>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</si>
  <si>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</si>
  <si>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</si>
  <si>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</si>
  <si>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</si>
  <si>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</si>
  <si>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</si>
  <si>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</si>
  <si>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</si>
  <si>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</si>
  <si>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</si>
  <si>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</si>
  <si>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</si>
  <si>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</si>
  <si>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</si>
  <si>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</si>
  <si>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</si>
  <si>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</si>
  <si>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</si>
  <si>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</si>
  <si>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</si>
  <si>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</si>
  <si>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</si>
  <si>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</si>
  <si>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</si>
  <si>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</si>
  <si>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</si>
  <si>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</si>
  <si>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</si>
  <si>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</si>
  <si>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</si>
  <si>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</si>
  <si>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</si>
  <si>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</si>
  <si>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</si>
  <si>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</si>
  <si>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</si>
  <si>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</si>
  <si>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</si>
  <si>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</si>
  <si>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</si>
  <si>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</si>
  <si>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</si>
  <si>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</si>
  <si>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</si>
  <si>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</si>
  <si>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</si>
  <si>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</si>
  <si>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</si>
  <si>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</si>
  <si>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</si>
  <si>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</si>
  <si>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</si>
  <si>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</si>
  <si>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</si>
  <si>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</si>
  <si>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</si>
  <si>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</si>
  <si>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</si>
  <si>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</si>
  <si>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</si>
  <si>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</si>
  <si>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</si>
  <si>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</si>
  <si>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</si>
  <si>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</si>
  <si>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</si>
  <si>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</si>
  <si>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</si>
  <si>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</si>
  <si>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</si>
  <si>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</si>
  <si>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</si>
  <si>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</si>
  <si>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</si>
  <si>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</si>
  <si>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</si>
  <si>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</si>
  <si>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</si>
  <si>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</si>
  <si>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</si>
  <si>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</si>
  <si>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</si>
  <si>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</si>
  <si>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</si>
  <si>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</si>
  <si>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</si>
  <si>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</si>
  <si>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</si>
  <si>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</si>
  <si>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</si>
  <si>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</si>
  <si>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</si>
  <si>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</si>
  <si>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</si>
  <si>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</si>
  <si>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</si>
  <si>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</si>
  <si>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</si>
  <si>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</si>
  <si>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</si>
  <si>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</si>
  <si>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</si>
  <si>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</si>
  <si>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</si>
  <si>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</si>
  <si>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</si>
  <si>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</si>
  <si>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</si>
  <si>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</si>
  <si>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</si>
  <si>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</si>
  <si>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</si>
  <si>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</si>
  <si>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</si>
  <si>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</si>
  <si>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</si>
  <si>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</si>
  <si>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</si>
  <si>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</si>
  <si>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</si>
  <si>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</si>
  <si>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</si>
  <si>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</si>
  <si>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</si>
  <si>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</si>
  <si>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</si>
  <si>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</si>
  <si>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</si>
  <si>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</si>
  <si>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</si>
  <si>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</si>
  <si>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</si>
  <si>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</si>
  <si>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</si>
  <si>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</si>
  <si>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</si>
  <si>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</si>
  <si>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</si>
  <si>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</si>
  <si>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</si>
  <si>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</si>
  <si>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</si>
  <si>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</si>
  <si>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</si>
  <si>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</si>
  <si>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</si>
  <si>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</si>
  <si>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</si>
  <si>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</si>
  <si>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</si>
  <si>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</si>
  <si>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</si>
  <si>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</si>
  <si>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</si>
  <si>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</si>
  <si>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</si>
  <si>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</si>
  <si>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</si>
  <si>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</si>
  <si>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</si>
  <si>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</si>
  <si>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</si>
  <si>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</si>
  <si>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</si>
  <si>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</si>
  <si>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</si>
  <si>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</si>
  <si>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</si>
  <si>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</si>
  <si>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</si>
  <si>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</si>
  <si>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</si>
  <si>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</si>
  <si>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</si>
  <si>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</si>
  <si>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</si>
  <si>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</si>
  <si>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</si>
  <si>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</si>
  <si>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</si>
  <si>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</si>
  <si>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</si>
  <si>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</si>
  <si>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</si>
  <si>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</si>
  <si>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</si>
  <si>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</si>
  <si>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</si>
  <si>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</si>
  <si>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</si>
  <si>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</si>
  <si>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</si>
  <si>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</si>
  <si>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</si>
  <si>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</si>
  <si>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</si>
  <si>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</si>
  <si>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</si>
  <si>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</si>
  <si>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</si>
  <si>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</si>
  <si>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</si>
  <si>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</si>
  <si>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</si>
  <si>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</si>
  <si>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</si>
  <si>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</si>
  <si>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</si>
  <si>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</si>
  <si>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</si>
  <si>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</si>
  <si>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</si>
  <si>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</si>
  <si>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</si>
  <si>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</si>
  <si>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</si>
  <si>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</si>
  <si>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</si>
  <si>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</si>
  <si>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</si>
  <si>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</si>
  <si>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</si>
  <si>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</si>
  <si>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</si>
  <si>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</si>
  <si>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</si>
  <si>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</si>
  <si>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</si>
  <si>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</si>
  <si>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</si>
  <si>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</si>
  <si>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</si>
  <si>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</si>
  <si>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</si>
  <si>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</si>
  <si>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</si>
  <si>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</si>
  <si>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</si>
  <si>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</si>
  <si>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</si>
  <si>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</si>
  <si>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</si>
  <si>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</si>
  <si>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</si>
  <si>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</si>
  <si>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</si>
  <si>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</si>
  <si>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</si>
  <si>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</si>
  <si>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</si>
  <si>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</si>
  <si>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</si>
  <si>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</si>
  <si>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</si>
  <si>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</si>
  <si>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</si>
  <si>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</si>
  <si>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</si>
  <si>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</si>
  <si>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</si>
  <si>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</si>
  <si>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</si>
  <si>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</si>
  <si>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</si>
  <si>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</si>
  <si>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</si>
  <si>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</si>
  <si>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</si>
  <si>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</si>
  <si>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</si>
  <si>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</si>
  <si>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</si>
  <si>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</si>
  <si>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</si>
  <si>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</si>
  <si>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</si>
  <si>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</si>
  <si>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</si>
  <si>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</si>
  <si>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</si>
  <si>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</si>
  <si>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</si>
  <si>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</si>
  <si>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</si>
  <si>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</si>
  <si>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</si>
  <si>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</si>
  <si>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</si>
  <si>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</si>
  <si>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</si>
  <si>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</si>
  <si>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</si>
  <si>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</si>
  <si>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</si>
  <si>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</si>
  <si>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</si>
  <si>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</si>
  <si>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</si>
  <si>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</si>
  <si>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</si>
  <si>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</si>
  <si>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</si>
  <si>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</si>
  <si>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</si>
  <si>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</si>
  <si>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</si>
  <si>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</si>
  <si>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</si>
  <si>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</si>
  <si>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</si>
  <si>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</si>
  <si>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</si>
  <si>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</si>
  <si>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</si>
  <si>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</si>
  <si>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</si>
  <si>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</si>
  <si>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</si>
  <si>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</si>
  <si>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</si>
  <si>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</si>
  <si>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</si>
  <si>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</si>
  <si>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</si>
  <si>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</si>
  <si>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</si>
  <si>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</si>
  <si>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</si>
  <si>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</si>
  <si>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</si>
  <si>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</si>
  <si>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</si>
  <si>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</si>
  <si>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</si>
  <si>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</si>
  <si>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</si>
  <si>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</si>
  <si>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</si>
  <si>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</si>
  <si>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</si>
  <si>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</si>
  <si>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</si>
  <si>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</si>
  <si>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</si>
  <si>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</si>
  <si>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</si>
  <si>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</si>
  <si>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</si>
  <si>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</si>
  <si>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</si>
  <si>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</si>
  <si>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</si>
  <si>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</si>
  <si>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</si>
  <si>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</si>
  <si>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</si>
  <si>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</si>
  <si>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</si>
  <si>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</si>
  <si>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</si>
  <si>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</si>
  <si>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</si>
  <si>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</si>
  <si>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</si>
  <si>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</si>
  <si>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</si>
  <si>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</si>
  <si>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</si>
  <si>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</si>
  <si>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</si>
  <si>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</si>
  <si>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</si>
  <si>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</si>
  <si>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</si>
  <si>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</si>
  <si>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</si>
  <si>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</si>
  <si>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</si>
  <si>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</si>
  <si>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</si>
  <si>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</si>
  <si>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</si>
  <si>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</si>
  <si>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</si>
  <si>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</si>
  <si>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</si>
  <si>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</si>
  <si>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</si>
  <si>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</si>
  <si>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</si>
  <si>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</si>
  <si>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</si>
  <si>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</si>
  <si>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</si>
  <si>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</si>
  <si>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</si>
  <si>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</si>
  <si>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</si>
  <si>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</si>
  <si>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</si>
  <si>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</si>
  <si>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</si>
  <si>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</si>
  <si>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</si>
  <si>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</si>
  <si>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</si>
  <si>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</si>
  <si>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</si>
  <si>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</si>
  <si>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</si>
  <si>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</si>
  <si>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</si>
  <si>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</si>
  <si>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</si>
  <si>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</si>
  <si>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</si>
  <si>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</si>
  <si>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</si>
  <si>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</si>
  <si>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</si>
  <si>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</si>
  <si>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</si>
  <si>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</si>
  <si>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</si>
  <si>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</si>
  <si>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</si>
  <si>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</si>
  <si>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</si>
  <si>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</si>
  <si>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</si>
  <si>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</si>
  <si>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</si>
  <si>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</si>
  <si>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</si>
  <si>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</si>
  <si>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</si>
  <si>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</si>
  <si>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</si>
  <si>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</si>
  <si>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</si>
  <si>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</si>
  <si>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</si>
  <si>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</si>
  <si>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</si>
  <si>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</si>
  <si>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</si>
  <si>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</si>
  <si>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</si>
  <si>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</si>
  <si>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</si>
  <si>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</si>
  <si>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</si>
  <si>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</si>
  <si>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</si>
  <si>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</si>
  <si>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</si>
  <si>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</si>
  <si>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</si>
  <si>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</si>
  <si>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</si>
  <si>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</si>
  <si>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</si>
  <si>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</si>
  <si>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</si>
  <si>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</si>
  <si>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</si>
  <si>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</si>
  <si>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</si>
  <si>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</si>
  <si>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</si>
  <si>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</si>
  <si>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</si>
  <si>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</si>
  <si>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</si>
  <si>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</si>
  <si>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</si>
  <si>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</si>
  <si>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</si>
  <si>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</si>
  <si>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</si>
  <si>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</si>
  <si>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</si>
  <si>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</si>
  <si>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</si>
  <si>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</si>
  <si>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</si>
  <si>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</si>
  <si>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</si>
  <si>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</si>
  <si>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</si>
  <si>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</si>
  <si>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</si>
  <si>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</si>
  <si>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</si>
  <si>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</si>
  <si>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</si>
  <si>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</si>
  <si>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</si>
  <si>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</si>
  <si>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</si>
  <si>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</si>
  <si>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</si>
  <si>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</si>
  <si>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</si>
  <si>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</si>
  <si>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</si>
  <si>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</si>
  <si>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</si>
  <si>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</si>
  <si>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</si>
  <si>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</si>
  <si>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</si>
  <si>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</si>
  <si>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</si>
  <si>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</si>
  <si>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</si>
  <si>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</si>
  <si>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</si>
  <si>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</si>
  <si>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</si>
  <si>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</si>
  <si>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</si>
  <si>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</si>
  <si>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</si>
  <si>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</si>
  <si>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</si>
  <si>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</si>
  <si>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</si>
  <si>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</si>
  <si>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</si>
  <si>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</si>
  <si>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</si>
  <si>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</si>
  <si>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</si>
  <si>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</si>
  <si>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</si>
  <si>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</si>
  <si>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</si>
  <si>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</si>
  <si>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</si>
  <si>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</si>
  <si>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</si>
  <si>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</si>
  <si>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</si>
  <si>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</si>
  <si>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</si>
  <si>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</si>
  <si>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</si>
  <si>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</si>
  <si>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</si>
  <si>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</si>
  <si>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</si>
  <si>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</si>
  <si>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</si>
  <si>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</si>
  <si>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</si>
  <si>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</si>
  <si>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</si>
  <si>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</si>
  <si>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</si>
  <si>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</si>
  <si>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</si>
  <si>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</si>
  <si>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</si>
  <si>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</si>
  <si>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</si>
  <si>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</si>
  <si>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</si>
  <si>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</si>
  <si>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</si>
  <si>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</si>
  <si>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</si>
  <si>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</si>
  <si>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</si>
  <si>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</si>
  <si>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</si>
  <si>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</si>
  <si>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</si>
  <si>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</si>
  <si>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</si>
  <si>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</si>
  <si>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</si>
  <si>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</si>
  <si>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</si>
  <si>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</si>
  <si>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</si>
  <si>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</si>
  <si>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</si>
  <si>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</si>
  <si>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</si>
  <si>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</si>
  <si>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</si>
  <si>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</si>
  <si>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</si>
  <si>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</si>
  <si>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</si>
  <si>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</si>
  <si>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</si>
  <si>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</si>
  <si>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</si>
  <si>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</si>
  <si>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</si>
  <si>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</si>
  <si>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</si>
  <si>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</si>
  <si>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</si>
  <si>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</si>
  <si>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</si>
  <si>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</si>
  <si>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</si>
  <si>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</si>
  <si>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</si>
  <si>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</si>
  <si>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</si>
  <si>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</si>
  <si>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</si>
  <si>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</si>
  <si>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</si>
  <si>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</si>
  <si>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</si>
  <si>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</si>
  <si>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</si>
  <si>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</si>
  <si>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</si>
  <si>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</si>
  <si>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</si>
  <si>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</si>
  <si>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</si>
  <si>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</si>
  <si>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</si>
  <si>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</si>
  <si>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</si>
  <si>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</si>
  <si>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</si>
  <si>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</si>
  <si>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</si>
  <si>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</si>
  <si>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</si>
  <si>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</si>
  <si>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</si>
  <si>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</si>
  <si>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</si>
  <si>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</si>
  <si>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</si>
  <si>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</si>
  <si>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</si>
  <si>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</si>
  <si>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</si>
  <si>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</si>
  <si>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</si>
  <si>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</si>
  <si>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</si>
  <si>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</si>
  <si>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</si>
  <si>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</si>
  <si>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</si>
  <si>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</si>
  <si>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</si>
  <si>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</si>
  <si>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</si>
  <si>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</si>
  <si>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</si>
  <si>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</si>
  <si>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</si>
  <si>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</si>
  <si>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</si>
  <si>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</si>
  <si>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</si>
  <si>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</si>
  <si>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</si>
  <si>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</si>
  <si>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</si>
  <si>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</si>
  <si>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</si>
  <si>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</si>
  <si>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</si>
  <si>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</si>
  <si>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</si>
  <si>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</si>
  <si>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</si>
  <si>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</si>
  <si>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</si>
  <si>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</si>
  <si>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</si>
  <si>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</si>
  <si>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</si>
  <si>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</si>
  <si>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</si>
  <si>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</si>
  <si>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</si>
  <si>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</si>
  <si>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</si>
  <si>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</si>
  <si>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</si>
  <si>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</si>
  <si>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</si>
  <si>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</si>
  <si>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</si>
  <si>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</si>
  <si>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</si>
  <si>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</si>
  <si>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</si>
  <si>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</si>
  <si>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</si>
  <si>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</si>
  <si>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</si>
  <si>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</si>
  <si>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</si>
  <si>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</si>
  <si>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</si>
  <si>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</si>
  <si>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</si>
  <si>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</si>
  <si>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</si>
  <si>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</si>
  <si>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</si>
  <si>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</si>
  <si>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</si>
  <si>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</si>
  <si>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</si>
  <si>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</si>
  <si>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</si>
  <si>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</si>
  <si>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</si>
  <si>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</si>
  <si>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</si>
  <si>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</si>
  <si>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</si>
  <si>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</si>
  <si>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</si>
  <si>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</si>
  <si>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</si>
  <si>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</si>
  <si>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</si>
  <si>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</si>
  <si>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</si>
  <si>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</si>
  <si>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</si>
  <si>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</si>
  <si>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</si>
  <si>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</si>
  <si>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</si>
  <si>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</si>
  <si>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</si>
  <si>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</si>
  <si>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</si>
  <si>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</si>
  <si>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</si>
  <si>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</si>
  <si>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</si>
  <si>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</si>
  <si>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</si>
  <si>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</si>
  <si>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</si>
  <si>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</si>
  <si>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</si>
  <si>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</si>
  <si>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</si>
  <si>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</si>
  <si>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</si>
  <si>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</si>
  <si>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</si>
  <si>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</si>
  <si>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</si>
  <si>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</si>
  <si>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</si>
  <si>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</si>
  <si>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</si>
  <si>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</si>
  <si>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</si>
  <si>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</si>
  <si>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</si>
  <si>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</si>
  <si>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</si>
  <si>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</si>
  <si>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</si>
  <si>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</si>
  <si>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</si>
  <si>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</si>
  <si>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</si>
  <si>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</si>
  <si>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</si>
  <si>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</si>
  <si>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</si>
  <si>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</si>
  <si>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</si>
  <si>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</si>
  <si>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</si>
  <si>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</si>
  <si>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</si>
  <si>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</si>
  <si>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</si>
  <si>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</si>
  <si>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</si>
  <si>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</si>
  <si>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</si>
  <si>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</si>
  <si>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</si>
  <si>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</si>
  <si>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</si>
  <si>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</si>
  <si>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</si>
  <si>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</si>
  <si>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</si>
  <si>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</si>
  <si>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</si>
  <si>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</si>
  <si>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</si>
  <si>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</si>
  <si>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</si>
  <si>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</si>
  <si>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</si>
  <si>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</si>
  <si>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</si>
  <si>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</si>
  <si>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</si>
  <si>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</si>
  <si>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</si>
  <si>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</si>
  <si>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</si>
  <si>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</si>
  <si>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</si>
  <si>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</si>
  <si>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</si>
  <si>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</si>
  <si>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</si>
  <si>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</si>
  <si>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</si>
  <si>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</si>
  <si>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</si>
  <si>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</si>
  <si>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</si>
  <si>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</si>
  <si>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</si>
  <si>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</si>
  <si>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</si>
  <si>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</si>
  <si>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</si>
  <si>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</si>
  <si>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</si>
  <si>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</si>
  <si>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</si>
  <si>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</si>
  <si>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</si>
  <si>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</si>
  <si>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</si>
  <si>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</si>
  <si>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</si>
  <si>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</si>
  <si>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</si>
  <si>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</si>
  <si>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</si>
  <si>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</si>
  <si>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</si>
  <si>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</si>
  <si>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</si>
  <si>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</si>
  <si>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</si>
  <si>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</si>
  <si>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</si>
  <si>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</si>
  <si>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</si>
  <si>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</si>
  <si>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</si>
  <si>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</si>
  <si>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</si>
  <si>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</si>
  <si>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</si>
  <si>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</si>
  <si>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</si>
  <si>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</si>
  <si>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</si>
  <si>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</si>
  <si>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</si>
  <si>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</si>
  <si>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</si>
  <si>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</si>
  <si>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</si>
  <si>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</si>
  <si>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</si>
  <si>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</si>
  <si>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</si>
  <si>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</si>
  <si>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</si>
  <si>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</si>
  <si>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</si>
  <si>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</si>
  <si>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</si>
  <si>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</si>
  <si>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</si>
  <si>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</si>
  <si>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</si>
  <si>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</si>
  <si>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</si>
  <si>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</si>
  <si>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</si>
  <si>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</si>
  <si>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</si>
  <si>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</si>
  <si>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</si>
  <si>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</si>
  <si>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</si>
  <si>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</si>
  <si>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</si>
  <si>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</si>
  <si>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</si>
  <si>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</si>
  <si>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</si>
  <si>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</si>
  <si>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</si>
  <si>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</si>
  <si>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</si>
  <si>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</si>
  <si>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</si>
  <si>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</si>
  <si>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</si>
  <si>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</si>
  <si>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</si>
  <si>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</si>
  <si>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</si>
  <si>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</si>
  <si>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</si>
  <si>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</si>
  <si>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</si>
  <si>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</si>
  <si>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</si>
  <si>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</si>
  <si>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</si>
  <si>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</si>
  <si>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</si>
  <si>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</si>
  <si>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</si>
  <si>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</si>
  <si>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</si>
  <si>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</si>
  <si>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</si>
  <si>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</si>
  <si>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</si>
  <si>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</si>
  <si>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</si>
  <si>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</si>
  <si>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</si>
  <si>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</si>
  <si>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</si>
  <si>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</si>
  <si>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</si>
  <si>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</si>
  <si>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</si>
  <si>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</si>
  <si>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</si>
  <si>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</si>
  <si>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</si>
  <si>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</si>
  <si>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</si>
  <si>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</si>
  <si>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</si>
  <si>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</si>
  <si>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</si>
  <si>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</si>
  <si>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</si>
  <si>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</si>
  <si>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</si>
  <si>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</si>
  <si>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</si>
  <si>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</si>
  <si>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</si>
  <si>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</si>
  <si>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</si>
  <si>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</si>
  <si>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</si>
  <si>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</si>
  <si>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</si>
  <si>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</si>
  <si>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</si>
  <si>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</si>
  <si>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</si>
  <si>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</si>
  <si>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</si>
  <si>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</si>
  <si>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</si>
  <si>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</si>
  <si>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</si>
  <si>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</si>
  <si>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</si>
  <si>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</si>
  <si>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</si>
  <si>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</si>
  <si>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</si>
  <si>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</si>
  <si>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</si>
  <si>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</si>
  <si>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</si>
  <si>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</si>
  <si>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</si>
  <si>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</si>
  <si>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</si>
  <si>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</si>
  <si>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</si>
  <si>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</si>
  <si>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</si>
  <si>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</si>
  <si>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</si>
  <si>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</si>
  <si>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</si>
  <si>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</si>
  <si>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</si>
  <si>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</si>
  <si>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</si>
  <si>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</si>
  <si>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</si>
  <si>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</si>
  <si>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</si>
  <si>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</si>
  <si>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</si>
  <si>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</si>
  <si>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</si>
  <si>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</si>
  <si>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</si>
  <si>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</si>
  <si>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</si>
  <si>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</si>
  <si>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</si>
  <si>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</si>
  <si>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</si>
  <si>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</si>
  <si>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</si>
  <si>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</si>
  <si>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</si>
  <si>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</si>
  <si>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</si>
  <si>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</si>
  <si>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</si>
  <si>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</si>
  <si>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</si>
  <si>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</si>
  <si>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</si>
  <si>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</si>
  <si>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</si>
  <si>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</si>
  <si>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</si>
  <si>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</si>
  <si>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</si>
  <si>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</si>
  <si>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</si>
  <si>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</si>
  <si>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</si>
  <si>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</si>
  <si>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</si>
  <si>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</si>
  <si>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</si>
  <si>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</si>
  <si>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</si>
  <si>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</si>
  <si>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</si>
  <si>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</si>
  <si>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</si>
  <si>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</si>
  <si>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</si>
  <si>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</si>
  <si>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</si>
  <si>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</si>
  <si>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</si>
  <si>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</si>
  <si>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</si>
  <si>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</si>
  <si>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</si>
  <si>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</si>
  <si>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</si>
  <si>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</si>
  <si>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</si>
  <si>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</si>
  <si>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</si>
  <si>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</si>
  <si>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</si>
  <si>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</si>
  <si>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</si>
  <si>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</si>
  <si>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</si>
  <si>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</si>
  <si>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</si>
  <si>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</si>
  <si>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</si>
  <si>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</si>
  <si>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</si>
  <si>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</si>
  <si>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</si>
  <si>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</si>
  <si>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</si>
  <si>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</si>
  <si>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</si>
  <si>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</si>
  <si>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</si>
  <si>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</si>
  <si>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</si>
  <si>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</si>
  <si>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</si>
  <si>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</si>
  <si>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</si>
  <si>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</si>
  <si>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</si>
  <si>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</si>
  <si>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</si>
  <si>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</si>
  <si>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</si>
  <si>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</si>
  <si>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</si>
  <si>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</si>
  <si>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</si>
  <si>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</si>
  <si>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</si>
  <si>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</si>
  <si>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</si>
  <si>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</si>
  <si>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</si>
  <si>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</si>
  <si>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</si>
  <si>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</si>
  <si>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</si>
  <si>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</si>
  <si>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</si>
  <si>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</si>
  <si>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</si>
  <si>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</si>
  <si>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</si>
  <si>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</si>
  <si>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</si>
  <si>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</si>
  <si>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</si>
  <si>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</si>
  <si>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</si>
  <si>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</si>
  <si>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</si>
  <si>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</si>
  <si>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</si>
  <si>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</si>
  <si>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</si>
  <si>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</si>
  <si>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</si>
  <si>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</si>
  <si>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</si>
  <si>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</si>
  <si>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</si>
  <si>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</si>
  <si>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</si>
  <si>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</si>
  <si>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</si>
  <si>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</si>
  <si>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</si>
  <si>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</si>
  <si>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</si>
  <si>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</si>
  <si>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</si>
  <si>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</si>
  <si>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</si>
  <si>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</si>
  <si>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</si>
  <si>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</si>
  <si>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</si>
  <si>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</si>
  <si>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</si>
  <si>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</si>
  <si>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</si>
  <si>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</si>
  <si>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</si>
  <si>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</si>
  <si>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</si>
  <si>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</si>
  <si>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</si>
  <si>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</si>
  <si>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</si>
  <si>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</si>
  <si>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</si>
  <si>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</si>
  <si>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</si>
  <si>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</si>
  <si>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</si>
  <si>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</si>
  <si>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</si>
  <si>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</si>
  <si>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</si>
  <si>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</si>
  <si>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</si>
  <si>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</si>
  <si>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</si>
  <si>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</si>
  <si>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</si>
  <si>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</si>
  <si>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</si>
  <si>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</si>
  <si>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</si>
  <si>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</si>
  <si>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</si>
  <si>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</si>
  <si>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</si>
  <si>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</si>
  <si>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</si>
  <si>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</si>
  <si>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</si>
  <si>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</si>
  <si>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</si>
  <si>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</si>
  <si>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</si>
  <si>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</si>
  <si>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</si>
  <si>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</si>
  <si>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</si>
  <si>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</si>
  <si>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</si>
  <si>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</si>
  <si>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</si>
  <si>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</si>
  <si>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</si>
  <si>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</si>
  <si>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</si>
  <si>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</si>
  <si>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</si>
  <si>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</si>
  <si>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</si>
  <si>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</si>
  <si>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</si>
  <si>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</si>
  <si>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</si>
  <si>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</si>
  <si>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</si>
  <si>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</si>
  <si>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</si>
  <si>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</si>
  <si>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</si>
  <si>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</si>
  <si>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</si>
  <si>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</si>
  <si>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</si>
  <si>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</si>
  <si>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</si>
  <si>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</si>
  <si>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</si>
  <si>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</si>
  <si>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</si>
  <si>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</si>
  <si>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</si>
  <si>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</si>
  <si>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</si>
  <si>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</si>
  <si>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</si>
  <si>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</si>
  <si>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</si>
  <si>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</si>
  <si>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</si>
  <si>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</si>
  <si>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</si>
  <si>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</si>
  <si>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</si>
  <si>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</si>
  <si>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</si>
  <si>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</si>
  <si>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</si>
  <si>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</si>
  <si>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</si>
  <si>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</si>
  <si>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</si>
  <si>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</si>
  <si>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</si>
  <si>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</si>
  <si>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</si>
  <si>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</si>
  <si>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</si>
  <si>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</si>
  <si>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</si>
  <si>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</si>
  <si>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</si>
  <si>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</si>
  <si>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</si>
  <si>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</si>
  <si>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</si>
  <si>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</si>
  <si>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</si>
  <si>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</si>
  <si>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</si>
  <si>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</si>
  <si>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</si>
  <si>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</si>
  <si>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</si>
  <si>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</si>
  <si>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</si>
  <si>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</si>
  <si>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</si>
  <si>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</si>
  <si>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</si>
  <si>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</si>
  <si>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</si>
  <si>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</si>
  <si>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</si>
  <si>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</si>
  <si>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</si>
  <si>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</si>
  <si>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</si>
  <si>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</si>
  <si>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</si>
  <si>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</si>
  <si>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</si>
  <si>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</si>
  <si>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</si>
  <si>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</si>
  <si>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</si>
  <si>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</si>
  <si>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</si>
  <si>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</si>
  <si>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</si>
  <si>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</si>
  <si>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</si>
  <si>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</si>
  <si>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</si>
  <si>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</si>
  <si>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</si>
  <si>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</si>
  <si>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</si>
  <si>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</si>
  <si>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</si>
  <si>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</si>
  <si>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</si>
  <si>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</si>
  <si>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</si>
  <si>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</si>
  <si>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</si>
  <si>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</si>
  <si>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</si>
  <si>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</si>
  <si>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</si>
  <si>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</si>
  <si>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</si>
  <si>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</si>
  <si>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</si>
  <si>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</si>
  <si>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</si>
  <si>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</si>
  <si>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</si>
  <si>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</si>
  <si>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</si>
  <si>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</si>
  <si>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</si>
  <si>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</si>
  <si>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</si>
  <si>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</si>
  <si>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</si>
  <si>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</si>
  <si>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</si>
  <si>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</si>
  <si>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</si>
  <si>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</si>
  <si>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</si>
  <si>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</si>
  <si>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</si>
  <si>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</si>
  <si>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</si>
  <si>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</si>
  <si>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</si>
  <si>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</si>
  <si>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</si>
  <si>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</si>
  <si>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</si>
  <si>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</si>
  <si>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</si>
  <si>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</si>
  <si>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</si>
  <si>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</si>
  <si>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</si>
  <si>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</si>
  <si>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</si>
  <si>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</si>
  <si>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</si>
  <si>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</si>
  <si>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</si>
  <si>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</si>
  <si>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</si>
  <si>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</si>
  <si>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</si>
  <si>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</si>
  <si>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</si>
  <si>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</si>
  <si>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</si>
  <si>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</si>
  <si>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</si>
  <si>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</si>
  <si>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</si>
  <si>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</si>
  <si>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</si>
  <si>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</si>
  <si>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</si>
  <si>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</si>
  <si>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</si>
  <si>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</si>
  <si>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</si>
  <si>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</si>
  <si>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</si>
  <si>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</si>
  <si>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</si>
  <si>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</si>
  <si>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</si>
  <si>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</si>
  <si>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</si>
  <si>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</si>
  <si>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</si>
  <si>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</si>
  <si>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</si>
  <si>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</si>
  <si>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</si>
  <si>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</si>
  <si>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</si>
  <si>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</si>
  <si>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</si>
  <si>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</si>
  <si>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</si>
  <si>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</si>
  <si>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</si>
  <si>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</si>
  <si>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</si>
  <si>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</si>
  <si>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</si>
  <si>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</si>
  <si>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</si>
  <si>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</si>
  <si>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</si>
  <si>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</si>
  <si>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</si>
  <si>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</si>
  <si>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</si>
  <si>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</si>
  <si>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</si>
  <si>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</si>
  <si>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</si>
  <si>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</si>
  <si>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</si>
  <si>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</si>
  <si>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</si>
  <si>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</si>
  <si>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</si>
  <si>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</si>
  <si>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</si>
  <si>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</si>
  <si>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</si>
  <si>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</si>
  <si>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</si>
  <si>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</si>
  <si>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</si>
  <si>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</si>
  <si>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</si>
  <si>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</si>
  <si>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</si>
  <si>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</si>
  <si>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</si>
  <si>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</si>
  <si>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</si>
  <si>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</si>
  <si>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</si>
  <si>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</si>
  <si>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</si>
  <si>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</si>
  <si>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</si>
  <si>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</si>
  <si>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</si>
  <si>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</si>
  <si>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</si>
  <si>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</si>
  <si>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</si>
  <si>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</si>
  <si>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</si>
  <si>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</si>
  <si>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</si>
  <si>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</si>
  <si>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</si>
  <si>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</si>
  <si>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</si>
  <si>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</si>
  <si>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</si>
  <si>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</si>
  <si>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</si>
  <si>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</si>
  <si>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</si>
  <si>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</si>
  <si>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</si>
  <si>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</si>
  <si>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</si>
  <si>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</si>
  <si>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</si>
  <si>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</si>
  <si>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</si>
  <si>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</si>
  <si>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</si>
  <si>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</si>
  <si>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</si>
  <si>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</si>
  <si>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</si>
  <si>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</si>
  <si>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</si>
  <si>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</si>
  <si>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</si>
  <si>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</si>
  <si>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</si>
  <si>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</si>
  <si>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</si>
  <si>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</si>
  <si>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</si>
  <si>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</si>
  <si>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</si>
  <si>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</si>
  <si>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</si>
  <si>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</si>
  <si>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</si>
  <si>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</si>
  <si>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</si>
  <si>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</si>
  <si>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</si>
  <si>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</si>
  <si>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</si>
  <si>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</si>
  <si>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</si>
  <si>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</si>
  <si>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</si>
  <si>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</si>
  <si>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</si>
  <si>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</si>
  <si>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</si>
  <si>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</si>
  <si>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</si>
  <si>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</si>
  <si>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</si>
  <si>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</si>
  <si>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</si>
  <si>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</si>
  <si>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</si>
  <si>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</si>
  <si>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</si>
  <si>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</si>
  <si>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</si>
  <si>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</si>
  <si>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</si>
  <si>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</si>
  <si>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</si>
  <si>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</si>
  <si>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</si>
  <si>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</si>
  <si>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</si>
  <si>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</si>
  <si>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</si>
  <si>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</si>
  <si>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</si>
  <si>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</si>
  <si>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</si>
  <si>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</si>
  <si>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</si>
  <si>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</si>
  <si>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</si>
  <si>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</si>
  <si>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</si>
  <si>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</si>
  <si>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</si>
  <si>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</si>
  <si>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</si>
  <si>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</si>
  <si>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</si>
  <si>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</si>
  <si>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</si>
  <si>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</si>
  <si>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</si>
  <si>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</si>
  <si>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</si>
  <si>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</si>
  <si>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</si>
  <si>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</si>
  <si>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</si>
  <si>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</si>
  <si>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</si>
  <si>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</si>
  <si>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</si>
  <si>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</si>
  <si>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</si>
  <si>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</si>
  <si>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</si>
  <si>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</si>
  <si>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</si>
  <si>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</si>
  <si>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</si>
  <si>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</si>
  <si>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</si>
  <si>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</si>
  <si>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</si>
  <si>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</si>
  <si>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</si>
  <si>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</si>
  <si>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</si>
  <si>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</si>
  <si>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</si>
  <si>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</si>
  <si>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</si>
  <si>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</si>
  <si>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</si>
  <si>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</si>
  <si>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</si>
  <si>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</si>
  <si>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</si>
  <si>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</si>
  <si>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</si>
  <si>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</si>
  <si>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</si>
  <si>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</si>
  <si>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</si>
  <si>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</si>
  <si>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</si>
  <si>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</si>
  <si>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</si>
  <si>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</si>
  <si>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</si>
  <si>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</si>
  <si>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</si>
  <si>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</si>
  <si>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</si>
  <si>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</si>
  <si>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</si>
  <si>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</si>
  <si>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</si>
  <si>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</si>
  <si>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</si>
  <si>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</si>
  <si>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</si>
  <si>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</si>
  <si>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</si>
  <si>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</si>
  <si>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</si>
  <si>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</si>
  <si>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</si>
  <si>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</si>
  <si>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</si>
  <si>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</si>
  <si>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</si>
  <si>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</si>
  <si>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</si>
  <si>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</si>
  <si>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</si>
  <si>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</si>
  <si>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</si>
  <si>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</si>
  <si>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</si>
  <si>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</si>
  <si>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</si>
  <si>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</si>
  <si>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</si>
  <si>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</si>
  <si>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</si>
  <si>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</si>
  <si>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</si>
  <si>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</si>
  <si>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</si>
  <si>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</si>
  <si>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</si>
  <si>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</si>
  <si>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</si>
  <si>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</si>
  <si>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</si>
  <si>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</si>
  <si>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</si>
  <si>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</si>
  <si>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</si>
  <si>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</si>
  <si>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</si>
  <si>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</si>
  <si>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</si>
  <si>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</si>
  <si>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</si>
  <si>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</si>
  <si>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</si>
  <si>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</si>
  <si>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</si>
  <si>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</si>
  <si>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</si>
  <si>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</si>
  <si>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</si>
  <si>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</si>
  <si>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</si>
  <si>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</si>
  <si>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</si>
  <si>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</si>
  <si>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</si>
  <si>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</si>
  <si>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</si>
  <si>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</si>
  <si>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</si>
  <si>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</si>
  <si>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</si>
  <si>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</si>
  <si>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</si>
  <si>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</si>
  <si>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</si>
  <si>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</si>
  <si>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</si>
  <si>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</si>
  <si>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</si>
  <si>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</si>
  <si>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</si>
  <si>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</si>
  <si>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</si>
  <si>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</si>
  <si>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</si>
  <si>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</si>
  <si>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</si>
  <si>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</si>
  <si>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</si>
  <si>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</si>
  <si>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</si>
  <si>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</si>
  <si>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</si>
  <si>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</si>
  <si>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</si>
  <si>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</si>
  <si>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</si>
  <si>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</si>
  <si>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</si>
  <si>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</si>
  <si>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</si>
  <si>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</si>
  <si>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</si>
  <si>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</si>
  <si>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</si>
  <si>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</si>
  <si>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</si>
  <si>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</si>
  <si>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</si>
  <si>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</si>
  <si>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</si>
  <si>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</si>
  <si>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</si>
  <si>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</si>
  <si>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</si>
  <si>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</si>
  <si>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</si>
  <si>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</si>
  <si>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</si>
  <si>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</si>
  <si>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</si>
  <si>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</si>
  <si>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</si>
  <si>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</si>
  <si>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</si>
  <si>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</si>
  <si>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</si>
  <si>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</si>
  <si>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</si>
  <si>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</si>
  <si>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</si>
  <si>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</si>
  <si>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</si>
  <si>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</si>
  <si>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</si>
  <si>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</si>
  <si>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</si>
  <si>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</si>
  <si>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</si>
  <si>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</si>
  <si>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</si>
  <si>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</si>
  <si>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</si>
  <si>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</si>
  <si>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</si>
  <si>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</si>
  <si>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</si>
  <si>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</si>
  <si>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</si>
  <si>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</si>
  <si>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</si>
  <si>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</si>
  <si>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</si>
  <si>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</si>
  <si>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</si>
  <si>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</si>
  <si>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</si>
  <si>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</si>
  <si>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</si>
  <si>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</si>
  <si>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</si>
  <si>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</si>
  <si>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</si>
  <si>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</si>
  <si>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</si>
  <si>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</si>
  <si>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</si>
  <si>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</si>
  <si>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</si>
  <si>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</si>
  <si>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</si>
  <si>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</si>
  <si>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</si>
  <si>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</si>
  <si>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</si>
  <si>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</si>
  <si>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</si>
  <si>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</si>
  <si>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</si>
  <si>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</si>
  <si>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</si>
  <si>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</si>
  <si>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</si>
  <si>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</si>
  <si>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</si>
  <si>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</si>
  <si>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</si>
  <si>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</si>
  <si>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</si>
  <si>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</si>
  <si>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</si>
  <si>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</si>
  <si>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</si>
  <si>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</si>
  <si>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</si>
  <si>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</si>
  <si>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</si>
  <si>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</si>
  <si>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</si>
  <si>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</si>
  <si>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</si>
  <si>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</si>
  <si>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</si>
  <si>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</si>
  <si>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</si>
  <si>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</si>
  <si>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</si>
  <si>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</si>
  <si>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</si>
  <si>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</si>
  <si>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</si>
  <si>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</si>
  <si>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</si>
  <si>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</si>
  <si>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</si>
  <si>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</si>
  <si>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</si>
  <si>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</si>
  <si>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</si>
  <si>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</si>
  <si>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</si>
  <si>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</si>
  <si>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</si>
  <si>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</si>
  <si>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</si>
  <si>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</si>
  <si>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</si>
  <si>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</si>
  <si>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</si>
  <si>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</si>
  <si>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</si>
  <si>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</si>
  <si>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</si>
  <si>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</si>
  <si>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</si>
  <si>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</si>
  <si>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</si>
  <si>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</si>
  <si>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</si>
  <si>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</si>
  <si>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</si>
  <si>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</si>
  <si>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</si>
  <si>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</si>
  <si>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</si>
  <si>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</si>
  <si>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</si>
  <si>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</si>
  <si>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</si>
  <si>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</si>
  <si>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</si>
  <si>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</si>
  <si>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</si>
  <si>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</si>
  <si>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</si>
  <si>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</si>
  <si>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</si>
  <si>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</si>
  <si>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</si>
  <si>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</si>
  <si>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</si>
  <si>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</si>
  <si>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</si>
  <si>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</si>
  <si>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</si>
  <si>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</si>
  <si>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</si>
  <si>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</si>
  <si>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</si>
  <si>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</si>
  <si>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</si>
  <si>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</si>
  <si>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</si>
  <si>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</si>
  <si>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</si>
  <si>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</si>
  <si>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</si>
  <si>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</si>
  <si>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</si>
  <si>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</si>
  <si>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</si>
  <si>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</si>
  <si>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</si>
  <si>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</si>
  <si>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</si>
  <si>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</si>
  <si>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</si>
  <si>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</si>
  <si>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</si>
  <si>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</si>
  <si>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</si>
  <si>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</si>
  <si>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</si>
  <si>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</si>
  <si>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</si>
  <si>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</si>
  <si>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</si>
  <si>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</si>
  <si>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</si>
  <si>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</si>
  <si>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</si>
  <si>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</si>
  <si>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</si>
  <si>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</si>
  <si>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</si>
  <si>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</si>
  <si>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</si>
  <si>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</si>
  <si>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</si>
  <si>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</si>
  <si>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</si>
  <si>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</si>
  <si>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</si>
  <si>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</si>
  <si>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</si>
  <si>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</si>
  <si>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</si>
  <si>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</si>
  <si>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</si>
  <si>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</si>
  <si>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</si>
  <si>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</si>
  <si>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</si>
  <si>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</si>
  <si>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</si>
  <si>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</si>
  <si>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</si>
  <si>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</si>
  <si>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</si>
  <si>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</si>
  <si>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</si>
  <si>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</si>
  <si>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</si>
  <si>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</si>
  <si>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</si>
  <si>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</si>
  <si>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</si>
  <si>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</si>
  <si>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</si>
  <si>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</si>
  <si>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</si>
  <si>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</si>
  <si>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</si>
  <si>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</si>
  <si>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</si>
  <si>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</si>
  <si>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</si>
  <si>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</si>
  <si>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</si>
  <si>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</si>
  <si>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</si>
  <si>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</si>
  <si>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</si>
  <si>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</si>
  <si>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</si>
  <si>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</si>
  <si>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</si>
  <si>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</si>
  <si>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</si>
  <si>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</si>
  <si>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</si>
  <si>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</si>
  <si>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</si>
  <si>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</si>
  <si>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</si>
  <si>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</si>
  <si>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</si>
  <si>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</si>
  <si>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</si>
  <si>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</si>
  <si>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</si>
  <si>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</si>
  <si>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</si>
  <si>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</si>
  <si>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</si>
  <si>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</si>
  <si>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</si>
  <si>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</si>
  <si>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</si>
  <si>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</si>
  <si>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</si>
  <si>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</si>
  <si>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</si>
  <si>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</si>
  <si>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</si>
  <si>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</si>
  <si>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</si>
  <si>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</si>
  <si>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</si>
  <si>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</si>
  <si>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</si>
  <si>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</si>
  <si>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</si>
  <si>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</si>
  <si>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</si>
  <si>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</si>
  <si>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</si>
  <si>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</si>
  <si>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</si>
  <si>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</si>
  <si>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</si>
  <si>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</si>
  <si>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</si>
  <si>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</si>
  <si>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</si>
  <si>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</si>
  <si>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</si>
  <si>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</si>
  <si>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</si>
  <si>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</si>
  <si>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</si>
  <si>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</si>
  <si>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</si>
  <si>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</si>
  <si>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</si>
  <si>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</si>
  <si>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</si>
  <si>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</si>
  <si>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</si>
  <si>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</si>
  <si>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</si>
  <si>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</si>
  <si>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</si>
  <si>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</si>
  <si>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</si>
  <si>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</si>
  <si>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</si>
  <si>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</si>
  <si>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</si>
  <si>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</si>
  <si>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</si>
  <si>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</si>
  <si>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</si>
  <si>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</si>
  <si>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</si>
  <si>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</si>
  <si>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</si>
  <si>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</si>
  <si>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</si>
  <si>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</si>
  <si>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</si>
  <si>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</si>
  <si>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</si>
  <si>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</si>
  <si>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</si>
  <si>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</si>
  <si>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</si>
  <si>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</si>
  <si>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</si>
  <si>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</si>
  <si>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</si>
  <si>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</si>
  <si>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</si>
  <si>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</si>
  <si>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</si>
  <si>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</si>
  <si>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</si>
  <si>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</si>
  <si>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</si>
  <si>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</si>
  <si>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</si>
  <si>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</si>
  <si>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</si>
  <si>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</si>
  <si>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</si>
  <si>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</si>
  <si>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</si>
  <si>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</si>
  <si>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</si>
  <si>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</si>
  <si>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</si>
  <si>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</si>
  <si>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</si>
  <si>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</si>
  <si>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</si>
  <si>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</si>
  <si>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</si>
  <si>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</si>
  <si>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</si>
  <si>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</si>
  <si>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</si>
  <si>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</si>
  <si>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</si>
  <si>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</si>
  <si>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</si>
  <si>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</si>
  <si>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</si>
  <si>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</si>
  <si>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</si>
  <si>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</si>
  <si>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</si>
  <si>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</si>
  <si>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</si>
  <si>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</si>
  <si>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</si>
  <si>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</si>
  <si>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</si>
  <si>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</si>
  <si>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</si>
  <si>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</si>
  <si>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</si>
  <si>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</si>
  <si>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</si>
  <si>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</si>
  <si>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</si>
  <si>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</si>
  <si>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</si>
  <si>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</si>
  <si>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</si>
  <si>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</si>
  <si>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</si>
  <si>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</si>
  <si>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</si>
  <si>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</si>
  <si>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</si>
  <si>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</si>
  <si>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</si>
  <si>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</si>
  <si>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</si>
  <si>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</si>
  <si>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</si>
  <si>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</si>
  <si>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</si>
  <si>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</si>
  <si>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</si>
  <si>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</si>
  <si>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</si>
  <si>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</si>
  <si>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</si>
  <si>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</si>
  <si>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</si>
  <si>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</si>
  <si>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</si>
  <si>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</si>
  <si>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</si>
  <si>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</si>
  <si>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</si>
  <si>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</si>
  <si>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</si>
  <si>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</si>
  <si>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</si>
  <si>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</si>
  <si>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</si>
  <si>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</si>
  <si>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</si>
  <si>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</si>
  <si>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</si>
  <si>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</si>
  <si>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</si>
  <si>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</si>
  <si>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</si>
  <si>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</si>
  <si>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</si>
  <si>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</si>
  <si>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</si>
  <si>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</si>
  <si>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</si>
  <si>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</si>
  <si>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</si>
  <si>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</si>
  <si>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</si>
  <si>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</si>
  <si>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</si>
  <si>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</si>
  <si>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</si>
  <si>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</si>
  <si>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</si>
  <si>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</si>
  <si>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</si>
  <si>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</si>
  <si>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</si>
  <si>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</si>
  <si>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</si>
  <si>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</si>
  <si>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</si>
  <si>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</si>
  <si>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</si>
  <si>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</si>
  <si>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</si>
  <si>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</si>
  <si>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</si>
  <si>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</si>
  <si>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</si>
  <si>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</si>
  <si>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</si>
  <si>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</si>
  <si>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</si>
  <si>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</si>
  <si>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</si>
  <si>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</si>
  <si>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</si>
  <si>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</si>
  <si>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</si>
  <si>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</si>
  <si>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</si>
  <si>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</si>
  <si>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</si>
  <si>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</si>
  <si>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</si>
  <si>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</si>
  <si>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</si>
  <si>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</si>
  <si>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</si>
  <si>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</si>
  <si>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</si>
  <si>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</si>
  <si>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</si>
  <si>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</si>
  <si>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</si>
  <si>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</si>
  <si>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</si>
  <si>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</si>
  <si>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</si>
  <si>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</si>
  <si>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</si>
  <si>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</si>
  <si>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</si>
  <si>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</si>
  <si>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</si>
  <si>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</si>
  <si>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</si>
  <si>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</si>
  <si>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</si>
  <si>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</si>
  <si>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</si>
  <si>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</si>
  <si>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</si>
  <si>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</si>
  <si>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</si>
  <si>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</si>
  <si>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</si>
  <si>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</si>
  <si>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</si>
  <si>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</si>
  <si>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</si>
  <si>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</si>
  <si>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</si>
  <si>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</si>
  <si>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</si>
  <si>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</si>
  <si>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</si>
  <si>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</si>
  <si>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</si>
  <si>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</si>
  <si>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</si>
  <si>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</si>
  <si>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</si>
  <si>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</si>
  <si>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</si>
  <si>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</si>
  <si>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</si>
  <si>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</si>
  <si>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</si>
  <si>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</si>
  <si>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</si>
  <si>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</si>
  <si>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</si>
  <si>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</si>
  <si>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</si>
  <si>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</si>
  <si>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</si>
  <si>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</si>
  <si>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</si>
  <si>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</si>
  <si>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</si>
  <si>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</si>
  <si>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</si>
  <si>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</si>
  <si>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</si>
  <si>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</si>
  <si>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</si>
  <si>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</si>
  <si>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</si>
  <si>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</si>
  <si>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</si>
  <si>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</si>
  <si>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</si>
  <si>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</si>
  <si>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</si>
  <si>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</si>
  <si>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</si>
  <si>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</si>
  <si>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</si>
  <si>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</si>
  <si>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</si>
  <si>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</si>
  <si>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</si>
  <si>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</si>
  <si>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</si>
  <si>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</si>
  <si>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</si>
  <si>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</si>
  <si>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</si>
  <si>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</si>
  <si>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</si>
  <si>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</si>
  <si>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</si>
  <si>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</si>
  <si>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</si>
  <si>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</si>
  <si>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</si>
  <si>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</si>
  <si>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</si>
  <si>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</si>
  <si>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</si>
  <si>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</si>
  <si>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</si>
  <si>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</si>
  <si>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</si>
  <si>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</si>
  <si>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</si>
  <si>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</si>
  <si>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</si>
  <si>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</si>
  <si>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</si>
  <si>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</si>
  <si>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</si>
  <si>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</si>
  <si>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</si>
  <si>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</si>
  <si>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</si>
  <si>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</si>
  <si>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</si>
  <si>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</si>
  <si>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</si>
  <si>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</si>
  <si>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</si>
  <si>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</si>
  <si>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</si>
  <si>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</si>
  <si>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</si>
  <si>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</si>
  <si>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</si>
  <si>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</si>
  <si>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</si>
  <si>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</si>
  <si>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</si>
  <si>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</si>
  <si>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</si>
  <si>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</si>
  <si>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</si>
  <si>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</si>
  <si>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</si>
  <si>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</si>
  <si>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</si>
  <si>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</si>
  <si>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</si>
  <si>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</si>
  <si>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</si>
  <si>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</si>
  <si>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</si>
  <si>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</si>
  <si>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</si>
  <si>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</si>
  <si>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</si>
  <si>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</si>
  <si>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</si>
  <si>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</si>
  <si>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</si>
  <si>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</si>
  <si>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</si>
  <si>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</si>
  <si>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</si>
  <si>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</si>
  <si>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</si>
  <si>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</si>
  <si>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</si>
  <si>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</si>
  <si>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</si>
  <si>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</si>
  <si>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</si>
  <si>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</si>
  <si>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</si>
  <si>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</si>
  <si>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</si>
  <si>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</si>
  <si>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</si>
  <si>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</si>
  <si>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</si>
  <si>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</si>
  <si>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</si>
  <si>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</si>
  <si>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</si>
  <si>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</si>
  <si>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</si>
  <si>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</si>
  <si>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</si>
  <si>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</si>
  <si>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</si>
  <si>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</si>
  <si>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</si>
  <si>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</si>
  <si>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</si>
  <si>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</si>
  <si>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</si>
  <si>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</si>
  <si>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</si>
  <si>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</si>
  <si>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</si>
  <si>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</si>
  <si>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</si>
  <si>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</si>
  <si>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</si>
  <si>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</si>
  <si>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</si>
  <si>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</si>
  <si>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</si>
  <si>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</si>
  <si>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</si>
  <si>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</si>
  <si>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</si>
  <si>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</si>
  <si>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</si>
  <si>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</si>
  <si>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</si>
  <si>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</si>
  <si>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</si>
  <si>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</si>
  <si>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</si>
  <si>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</si>
  <si>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</si>
  <si>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</si>
  <si>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</si>
  <si>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</si>
  <si>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</si>
  <si>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</si>
  <si>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</si>
  <si>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</si>
  <si>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</si>
  <si>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</si>
  <si>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</si>
  <si>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</si>
  <si>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</si>
  <si>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</si>
  <si>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</si>
  <si>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</si>
  <si>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</si>
  <si>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</si>
  <si>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</si>
  <si>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</si>
  <si>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</si>
  <si>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</si>
  <si>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</si>
  <si>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</si>
  <si>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</si>
  <si>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</si>
  <si>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</si>
  <si>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</si>
  <si>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</si>
  <si>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</si>
  <si>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</si>
  <si>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</si>
  <si>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</si>
  <si>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</si>
  <si>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</si>
  <si>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</si>
  <si>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</si>
  <si>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</si>
  <si>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</si>
  <si>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</si>
  <si>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</si>
  <si>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</si>
  <si>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</si>
  <si>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</si>
  <si>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</si>
  <si>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</si>
  <si>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</si>
  <si>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</si>
  <si>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</si>
  <si>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</si>
  <si>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</si>
  <si>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</si>
  <si>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</si>
  <si>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</si>
  <si>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</si>
  <si>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</si>
  <si>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</si>
  <si>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</si>
  <si>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</si>
  <si>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</si>
  <si>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</si>
  <si>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</si>
  <si>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</si>
  <si>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</si>
  <si>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</si>
  <si>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</si>
  <si>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</si>
  <si>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</si>
  <si>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</si>
  <si>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</si>
  <si>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</si>
  <si>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</si>
  <si>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</si>
  <si>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</si>
  <si>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</si>
  <si>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</si>
  <si>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</si>
  <si>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</si>
  <si>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</si>
  <si>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</si>
  <si>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</si>
  <si>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</si>
  <si>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</si>
  <si>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</si>
  <si>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</si>
  <si>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</si>
  <si>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</si>
  <si>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</si>
  <si>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</si>
  <si>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</si>
  <si>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</si>
  <si>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</si>
  <si>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</si>
  <si>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</si>
  <si>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</si>
  <si>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</si>
  <si>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</si>
  <si>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</si>
  <si>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</si>
  <si>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</si>
  <si>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</si>
  <si>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</si>
  <si>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</si>
  <si>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</si>
  <si>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</si>
  <si>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</si>
  <si>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</si>
  <si>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</si>
  <si>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</si>
  <si>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</si>
  <si>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</si>
  <si>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</si>
  <si>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</si>
  <si>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</si>
  <si>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</si>
  <si>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</si>
  <si>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</si>
  <si>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</si>
  <si>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</si>
  <si>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</si>
  <si>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</si>
  <si>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</si>
  <si>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</si>
  <si>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</si>
  <si>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</si>
  <si>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</si>
  <si>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</si>
  <si>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</si>
  <si>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</si>
  <si>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</si>
  <si>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</si>
  <si>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</si>
  <si>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</si>
  <si>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</si>
  <si>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</si>
  <si>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</si>
  <si>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</si>
  <si>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</si>
  <si>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</si>
  <si>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</si>
  <si>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</si>
  <si>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</si>
  <si>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</si>
  <si>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</si>
  <si>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</si>
  <si>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</si>
  <si>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</si>
  <si>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</si>
  <si>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</si>
  <si>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</si>
  <si>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</si>
  <si>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</si>
  <si>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</si>
  <si>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</si>
  <si>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</si>
  <si>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</si>
  <si>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</si>
  <si>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</si>
  <si>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</si>
  <si>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</si>
  <si>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</si>
  <si>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</si>
  <si>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</si>
  <si>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</si>
  <si>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</si>
  <si>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</si>
  <si>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</si>
  <si>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</si>
  <si>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</si>
  <si>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</si>
  <si>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</si>
  <si>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</si>
  <si>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</si>
  <si>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</si>
  <si>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</si>
  <si>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</si>
  <si>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</si>
  <si>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</si>
  <si>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</si>
  <si>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</si>
  <si>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</si>
  <si>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</si>
  <si>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</si>
  <si>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</si>
  <si>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</si>
  <si>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</si>
  <si>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</si>
  <si>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</si>
  <si>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</si>
  <si>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</si>
  <si>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</si>
  <si>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</si>
  <si>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</si>
  <si>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</si>
  <si>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</si>
  <si>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</si>
  <si>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</si>
  <si>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</si>
  <si>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</si>
  <si>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</si>
  <si>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</si>
  <si>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</si>
  <si>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</si>
  <si>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</si>
  <si>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</si>
  <si>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</si>
  <si>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</si>
  <si>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</si>
  <si>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</si>
  <si>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</si>
  <si>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</si>
  <si>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</si>
  <si>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</si>
  <si>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</si>
  <si>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</si>
  <si>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</si>
  <si>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</si>
  <si>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</si>
  <si>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</si>
  <si>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</si>
  <si>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</si>
  <si>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</si>
  <si>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</si>
  <si>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</si>
  <si>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</si>
  <si>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</si>
  <si>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</si>
  <si>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</si>
  <si>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</si>
  <si>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</si>
  <si>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</si>
  <si>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</si>
  <si>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</si>
  <si>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</si>
  <si>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</si>
  <si>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</si>
  <si>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</si>
  <si>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</si>
  <si>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</si>
  <si>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</si>
  <si>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</si>
  <si>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</si>
  <si>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</si>
  <si>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</si>
  <si>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</si>
  <si>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</si>
  <si>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</si>
  <si>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</si>
  <si>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</si>
  <si>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</si>
  <si>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</si>
  <si>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</si>
  <si>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</si>
  <si>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</si>
  <si>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</si>
  <si>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</si>
  <si>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</si>
  <si>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</si>
  <si>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</si>
  <si>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</si>
  <si>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</si>
  <si>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</si>
  <si>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</si>
  <si>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</si>
  <si>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</si>
  <si>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</si>
  <si>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</si>
  <si>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</si>
  <si>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</si>
  <si>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</si>
  <si>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</si>
  <si>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</si>
  <si>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</si>
  <si>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</si>
  <si>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</si>
  <si>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</si>
  <si>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</si>
  <si>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</si>
  <si>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</si>
  <si>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</si>
  <si>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</si>
  <si>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</si>
  <si>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</si>
  <si>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</si>
  <si>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</si>
  <si>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</si>
  <si>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</si>
  <si>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</si>
  <si>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</si>
  <si>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</si>
  <si>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</si>
  <si>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</si>
  <si>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</si>
  <si>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</si>
  <si>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</si>
  <si>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</si>
  <si>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</si>
  <si>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</si>
  <si>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</si>
  <si>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</si>
  <si>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</si>
  <si>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</si>
  <si>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</si>
  <si>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</si>
  <si>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</si>
  <si>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</si>
  <si>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</si>
  <si>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</si>
  <si>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</si>
  <si>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</si>
  <si>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</si>
  <si>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</si>
  <si>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</si>
  <si>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</si>
  <si>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</si>
  <si>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</si>
  <si>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</si>
  <si>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</si>
  <si>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</si>
  <si>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</si>
  <si>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</si>
  <si>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</si>
  <si>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</si>
  <si>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</si>
  <si>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</si>
  <si>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</si>
  <si>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</si>
  <si>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</si>
  <si>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</si>
  <si>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</si>
  <si>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</si>
  <si>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</si>
  <si>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</si>
  <si>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</si>
  <si>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</si>
  <si>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</si>
  <si>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</si>
  <si>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</si>
  <si>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</si>
  <si>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</si>
  <si>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</si>
  <si>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</si>
  <si>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</si>
  <si>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</si>
  <si>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</si>
  <si>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</si>
  <si>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</si>
  <si>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</si>
  <si>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</si>
  <si>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</si>
  <si>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</si>
  <si>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</si>
  <si>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</si>
  <si>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</si>
  <si>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</si>
  <si>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</si>
  <si>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</si>
  <si>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</si>
  <si>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</si>
  <si>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</si>
  <si>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</si>
  <si>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</si>
  <si>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</si>
  <si>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</si>
  <si>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</si>
  <si>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</si>
  <si>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</si>
  <si>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</si>
  <si>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</si>
  <si>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</si>
  <si>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</si>
  <si>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</si>
  <si>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</si>
  <si>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</si>
  <si>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</si>
  <si>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</si>
  <si>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</si>
  <si>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</si>
  <si>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</si>
  <si>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</si>
  <si>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</si>
  <si>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</si>
  <si>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</si>
  <si>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</si>
  <si>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</si>
  <si>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</si>
  <si>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</si>
  <si>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</si>
  <si>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</si>
  <si>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</si>
  <si>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</si>
  <si>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</si>
  <si>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</si>
  <si>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</si>
  <si>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</si>
  <si>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</si>
  <si>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</si>
  <si>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</si>
  <si>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</si>
  <si>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</si>
  <si>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</si>
  <si>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</si>
  <si>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</si>
  <si>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</si>
  <si>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</si>
  <si>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</si>
  <si>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</si>
  <si>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</si>
  <si>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</si>
  <si>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</si>
  <si>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</si>
  <si>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</si>
  <si>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</si>
  <si>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</si>
  <si>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</si>
  <si>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</si>
  <si>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</si>
  <si>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</si>
  <si>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</si>
  <si>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</si>
  <si>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</si>
  <si>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</si>
  <si>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</si>
  <si>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</si>
  <si>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</si>
  <si>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</si>
  <si>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</si>
  <si>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</si>
  <si>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</si>
  <si>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</si>
  <si>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</si>
  <si>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</si>
  <si>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</si>
  <si>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</si>
  <si>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</si>
  <si>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</si>
  <si>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</si>
  <si>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</si>
  <si>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</si>
  <si>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</si>
  <si>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</si>
  <si>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</si>
  <si>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</si>
  <si>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</si>
  <si>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</si>
  <si>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</si>
  <si>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</si>
  <si>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</si>
  <si>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</si>
  <si>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</si>
  <si>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</si>
  <si>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</si>
  <si>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</si>
  <si>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</si>
  <si>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</si>
  <si>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</si>
  <si>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</si>
  <si>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</si>
  <si>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</si>
  <si>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</si>
  <si>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</si>
  <si>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</si>
  <si>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</si>
  <si>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</si>
  <si>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</si>
  <si>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</si>
  <si>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</si>
  <si>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</si>
  <si>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</si>
  <si>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</si>
  <si>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</si>
  <si>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</si>
  <si>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</si>
  <si>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</si>
  <si>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</si>
  <si>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</si>
  <si>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</si>
  <si>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</si>
  <si>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</si>
  <si>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</si>
  <si>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</si>
  <si>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</si>
  <si>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</si>
  <si>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</si>
  <si>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</si>
  <si>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</si>
  <si>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</si>
  <si>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</si>
  <si>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</si>
  <si>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</si>
  <si>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</si>
  <si>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</si>
  <si>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</si>
  <si>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</si>
  <si>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</si>
  <si>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</si>
  <si>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</si>
  <si>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</si>
  <si>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</si>
  <si>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</si>
  <si>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</si>
  <si>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</si>
  <si>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</si>
  <si>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</si>
  <si>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</si>
  <si>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</si>
  <si>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</si>
  <si>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</si>
  <si>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</si>
  <si>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</si>
  <si>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</si>
  <si>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</si>
  <si>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</si>
  <si>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</si>
  <si>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</si>
  <si>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</si>
  <si>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</si>
  <si>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</si>
  <si>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</si>
  <si>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</si>
  <si>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</si>
  <si>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</si>
  <si>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</si>
  <si>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</si>
  <si>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</si>
  <si>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</si>
  <si>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</si>
  <si>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</si>
  <si>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</si>
  <si>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</si>
  <si>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</si>
  <si>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</si>
  <si>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</si>
  <si>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</si>
  <si>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</si>
  <si>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</si>
  <si>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</si>
  <si>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</si>
  <si>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</si>
  <si>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</si>
  <si>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</si>
  <si>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</si>
  <si>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</si>
  <si>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</si>
  <si>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</si>
  <si>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</si>
  <si>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</si>
  <si>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</si>
  <si>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</si>
  <si>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</si>
  <si>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</si>
  <si>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</si>
  <si>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</si>
  <si>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</si>
  <si>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</si>
  <si>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</si>
  <si>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</si>
  <si>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</si>
  <si>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</si>
  <si>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</si>
  <si>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</si>
  <si>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</si>
  <si>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</si>
  <si>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</si>
  <si>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</si>
  <si>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</si>
  <si>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</si>
  <si>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</si>
  <si>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</si>
  <si>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</si>
  <si>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</si>
  <si>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</si>
  <si>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</si>
  <si>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</si>
  <si>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</si>
  <si>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</si>
  <si>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</si>
  <si>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</si>
  <si>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</si>
  <si>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</si>
  <si>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</si>
  <si>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</si>
  <si>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</si>
  <si>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</si>
  <si>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</si>
  <si>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</si>
  <si>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</si>
  <si>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</si>
  <si>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</si>
  <si>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</si>
  <si>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</si>
  <si>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</si>
  <si>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</si>
  <si>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</si>
  <si>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</si>
  <si>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</si>
  <si>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</si>
  <si>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</si>
  <si>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</si>
  <si>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</si>
  <si>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</si>
  <si>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</si>
  <si>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</si>
  <si>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</si>
  <si>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</si>
  <si>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</si>
  <si>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</si>
  <si>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</si>
  <si>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</si>
  <si>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</si>
  <si>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</si>
  <si>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</si>
  <si>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</si>
  <si>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</si>
  <si>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</si>
  <si>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</si>
  <si>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</si>
  <si>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</si>
  <si>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</si>
  <si>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</si>
  <si>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</si>
  <si>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</si>
  <si>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</si>
  <si>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</si>
  <si>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</si>
  <si>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</si>
  <si>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</si>
  <si>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</si>
  <si>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</si>
  <si>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</si>
  <si>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</si>
  <si>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</si>
  <si>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</si>
  <si>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</si>
  <si>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</si>
  <si>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</si>
  <si>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</si>
  <si>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</si>
  <si>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</si>
  <si>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</si>
  <si>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</si>
  <si>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</si>
  <si>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</si>
  <si>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</si>
  <si>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</si>
  <si>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</si>
  <si>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</si>
  <si>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</si>
  <si>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</si>
  <si>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</si>
  <si>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</si>
  <si>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</si>
  <si>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</si>
  <si>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</si>
  <si>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</si>
  <si>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</si>
  <si>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</si>
  <si>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</si>
  <si>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</si>
  <si>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</si>
  <si>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</si>
  <si>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</si>
  <si>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</si>
  <si>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</si>
  <si>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</si>
  <si>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</si>
  <si>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</si>
  <si>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</si>
  <si>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</si>
  <si>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</si>
  <si>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</si>
  <si>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</si>
  <si>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</si>
  <si>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</si>
  <si>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</si>
  <si>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</si>
  <si>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</si>
  <si>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</si>
  <si>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</si>
  <si>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</si>
  <si>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</si>
  <si>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</si>
  <si>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</si>
  <si>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</si>
  <si>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</si>
  <si>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</si>
  <si>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</si>
  <si>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</si>
  <si>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</si>
  <si>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</si>
  <si>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</si>
  <si>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</si>
  <si>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</si>
  <si>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</si>
  <si>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</si>
  <si>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</si>
  <si>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</si>
  <si>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</si>
  <si>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</si>
  <si>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</si>
  <si>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</si>
  <si>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</si>
  <si>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</si>
  <si>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</si>
  <si>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</si>
  <si>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</si>
  <si>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</si>
  <si>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</si>
  <si>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</si>
  <si>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</si>
  <si>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</si>
  <si>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</si>
  <si>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</si>
  <si>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</si>
  <si>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</si>
  <si>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</si>
  <si>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</si>
  <si>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</si>
  <si>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</si>
  <si>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</si>
  <si>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</si>
  <si>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</si>
  <si>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</si>
  <si>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</si>
  <si>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</si>
  <si>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</si>
  <si>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</si>
  <si>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</si>
  <si>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</si>
  <si>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</si>
  <si>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</si>
  <si>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</si>
  <si>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</si>
  <si>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</si>
  <si>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</si>
  <si>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</si>
  <si>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</si>
  <si>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</si>
  <si>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</si>
  <si>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</si>
  <si>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</si>
  <si>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</si>
  <si>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</si>
  <si>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</si>
  <si>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</si>
  <si>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</si>
  <si>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</si>
  <si>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</si>
  <si>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</si>
  <si>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</si>
  <si>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</si>
  <si>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</si>
  <si>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</si>
  <si>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</si>
  <si>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</si>
  <si>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</si>
  <si>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</si>
  <si>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</si>
  <si>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</si>
  <si>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</si>
  <si>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</si>
  <si>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</si>
  <si>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</si>
  <si>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</si>
  <si>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</si>
  <si>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</si>
  <si>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</si>
  <si>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</si>
  <si>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</si>
  <si>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</si>
  <si>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</si>
  <si>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</si>
  <si>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</si>
  <si>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</si>
  <si>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</si>
  <si>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</si>
  <si>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</si>
  <si>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</si>
  <si>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</si>
  <si>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</si>
  <si>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</si>
  <si>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</si>
  <si>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</si>
  <si>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</si>
  <si>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</si>
  <si>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</si>
  <si>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</si>
  <si>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</si>
  <si>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</si>
  <si>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</si>
  <si>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</si>
  <si>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</si>
  <si>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</si>
  <si>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</si>
  <si>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</si>
  <si>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</si>
  <si>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</si>
  <si>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</si>
  <si>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</si>
  <si>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</si>
  <si>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</si>
  <si>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</si>
  <si>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</si>
  <si>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</si>
  <si>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</si>
  <si>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</si>
  <si>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</si>
  <si>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</si>
  <si>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</si>
  <si>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</si>
  <si>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</si>
  <si>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</si>
  <si>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</si>
  <si>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</si>
  <si>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</si>
  <si>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</si>
  <si>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</si>
  <si>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</si>
  <si>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</si>
  <si>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</si>
  <si>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</si>
  <si>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</si>
  <si>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</si>
  <si>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</si>
  <si>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</si>
  <si>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</si>
  <si>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</si>
  <si>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</si>
  <si>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</si>
  <si>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</si>
  <si>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</si>
  <si>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</si>
  <si>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</si>
  <si>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</si>
  <si>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</si>
  <si>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</si>
  <si>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</si>
  <si>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</si>
  <si>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</si>
  <si>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</si>
  <si>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</si>
  <si>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</si>
  <si>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</si>
  <si>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</si>
  <si>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</si>
  <si>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</si>
  <si>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</si>
  <si>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</si>
  <si>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</si>
  <si>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</si>
  <si>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</si>
  <si>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</si>
  <si>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</si>
  <si>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</si>
  <si>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</si>
  <si>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</si>
  <si>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</si>
  <si>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</si>
  <si>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</si>
  <si>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</si>
  <si>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</si>
  <si>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</si>
  <si>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</si>
  <si>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</si>
  <si>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</si>
  <si>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</si>
  <si>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</si>
  <si>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</si>
  <si>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</si>
  <si>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</si>
  <si>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</si>
  <si>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</si>
  <si>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</si>
  <si>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</si>
  <si>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</si>
  <si>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</si>
  <si>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</si>
  <si>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</si>
  <si>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</si>
  <si>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</si>
  <si>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</si>
  <si>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</si>
  <si>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</si>
  <si>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</si>
  <si>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</si>
  <si>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</si>
  <si>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</si>
  <si>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</si>
  <si>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</si>
  <si>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</si>
  <si>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</si>
  <si>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</si>
  <si>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</si>
  <si>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</si>
  <si>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</si>
  <si>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</si>
  <si>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</si>
  <si>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</si>
  <si>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</si>
  <si>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</si>
  <si>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</si>
  <si>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</si>
  <si>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</si>
  <si>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</si>
  <si>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</si>
  <si>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</si>
  <si>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</si>
  <si>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</si>
  <si>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</si>
  <si>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</si>
  <si>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</si>
  <si>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</si>
  <si>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</si>
  <si>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</si>
  <si>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</si>
  <si>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</si>
  <si>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</si>
  <si>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</si>
  <si>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</si>
  <si>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</si>
  <si>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</si>
  <si>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</si>
  <si>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</si>
  <si>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</si>
  <si>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</si>
  <si>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</si>
  <si>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</si>
  <si>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</si>
  <si>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</si>
  <si>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</si>
  <si>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</si>
  <si>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</si>
  <si>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</si>
  <si>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</si>
  <si>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</si>
  <si>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</si>
  <si>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</si>
  <si>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</si>
  <si>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</si>
  <si>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</si>
  <si>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</si>
  <si>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</si>
  <si>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</si>
  <si>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</si>
  <si>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</si>
  <si>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</si>
  <si>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</si>
  <si>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</si>
  <si>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</si>
  <si>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</si>
  <si>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</si>
  <si>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</si>
  <si>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</si>
  <si>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</si>
  <si>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</si>
  <si>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</si>
  <si>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</si>
  <si>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</si>
  <si>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</si>
  <si>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</si>
  <si>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</si>
  <si>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</si>
  <si>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</si>
  <si>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</si>
  <si>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</si>
  <si>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</si>
  <si>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</si>
  <si>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</si>
  <si>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</si>
  <si>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</si>
  <si>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</si>
  <si>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</si>
  <si>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</si>
  <si>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</si>
  <si>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</si>
  <si>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</si>
  <si>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</si>
  <si>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</si>
  <si>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</si>
  <si>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</si>
  <si>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</si>
  <si>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</si>
  <si>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</si>
  <si>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</si>
  <si>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</si>
  <si>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</si>
  <si>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</si>
  <si>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</si>
  <si>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</si>
  <si>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</si>
  <si>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</si>
  <si>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</si>
  <si>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</si>
  <si>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</si>
  <si>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</si>
  <si>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</si>
  <si>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</si>
  <si>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</si>
  <si>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</si>
  <si>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</si>
  <si>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</si>
  <si>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</si>
  <si>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</si>
  <si>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</si>
  <si>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</si>
  <si>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</si>
  <si>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</si>
  <si>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</si>
  <si>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</si>
  <si>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</si>
  <si>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</si>
  <si>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</si>
  <si>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</si>
  <si>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</si>
  <si>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</si>
  <si>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</si>
  <si>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</si>
  <si>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</si>
  <si>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</si>
  <si>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</si>
  <si>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</si>
  <si>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</si>
  <si>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</si>
  <si>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</si>
  <si>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</si>
  <si>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</si>
  <si>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</si>
  <si>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</si>
  <si>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</si>
  <si>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</si>
  <si>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</si>
  <si>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</si>
  <si>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</si>
  <si>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</si>
  <si>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</si>
  <si>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</si>
  <si>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</si>
  <si>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</si>
  <si>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</si>
  <si>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</si>
  <si>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</si>
  <si>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</si>
  <si>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</si>
  <si>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</si>
  <si>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</si>
  <si>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</si>
  <si>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</si>
  <si>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</si>
  <si>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</si>
  <si>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</si>
  <si>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</si>
  <si>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</si>
  <si>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</si>
  <si>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</si>
  <si>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</si>
  <si>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</si>
  <si>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</si>
  <si>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</si>
  <si>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</si>
  <si>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</si>
  <si>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</si>
  <si>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</si>
  <si>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</si>
  <si>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</si>
  <si>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</si>
  <si>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</si>
  <si>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</si>
  <si>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</si>
  <si>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</si>
  <si>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</si>
  <si>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</si>
  <si>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</si>
  <si>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</si>
  <si>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</si>
  <si>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</si>
  <si>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</si>
  <si>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</si>
  <si>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</si>
  <si>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</si>
  <si>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</si>
  <si>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</si>
  <si>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</si>
  <si>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</si>
  <si>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</si>
  <si>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</si>
  <si>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</si>
  <si>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</si>
  <si>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</si>
  <si>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</si>
  <si>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</si>
  <si>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</si>
  <si>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</si>
  <si>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</si>
  <si>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</si>
  <si>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</si>
  <si>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</si>
  <si>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</si>
  <si>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</si>
  <si>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</si>
  <si>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</si>
  <si>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</si>
  <si>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</si>
  <si>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</si>
  <si>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</si>
  <si>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</si>
  <si>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</si>
  <si>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</si>
  <si>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</si>
  <si>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</si>
  <si>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</si>
  <si>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</si>
  <si>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</si>
  <si>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</si>
  <si>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</si>
  <si>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</si>
  <si>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</si>
  <si>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</si>
  <si>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</si>
  <si>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</si>
  <si>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</si>
  <si>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</si>
  <si>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</si>
  <si>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</si>
  <si>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</si>
  <si>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</si>
  <si>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</si>
  <si>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</si>
  <si>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</si>
  <si>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</si>
  <si>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</si>
  <si>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</si>
  <si>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</si>
  <si>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</si>
  <si>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</si>
  <si>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</si>
  <si>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</si>
  <si>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</si>
  <si>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</si>
  <si>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</si>
  <si>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</si>
  <si>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</si>
  <si>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</si>
  <si>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</si>
  <si>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</si>
  <si>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</si>
  <si>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</si>
  <si>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</si>
  <si>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</si>
  <si>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</si>
  <si>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</si>
  <si>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</si>
  <si>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</si>
  <si>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</si>
  <si>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</si>
  <si>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</si>
  <si>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</si>
  <si>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</si>
  <si>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</si>
  <si>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</si>
  <si>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</si>
  <si>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</si>
  <si>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</si>
  <si>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</si>
  <si>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</si>
  <si>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</si>
  <si>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</si>
  <si>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</si>
  <si>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</si>
  <si>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</si>
  <si>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</si>
  <si>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</si>
  <si>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</si>
  <si>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</si>
  <si>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</si>
  <si>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</si>
  <si>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</si>
  <si>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</si>
  <si>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</si>
  <si>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</si>
  <si>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</si>
  <si>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</si>
  <si>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</si>
  <si>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</si>
  <si>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</si>
  <si>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</si>
  <si>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</si>
  <si>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</si>
  <si>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</si>
  <si>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</si>
  <si>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</si>
  <si>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</si>
  <si>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</si>
  <si>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</si>
  <si>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</si>
  <si>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</si>
  <si>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</si>
  <si>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</si>
  <si>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</si>
  <si>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</si>
  <si>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</si>
  <si>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</si>
  <si>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</si>
  <si>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</si>
  <si>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</si>
  <si>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</si>
  <si>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</si>
  <si>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</si>
  <si>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</si>
  <si>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</si>
  <si>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</si>
  <si>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</si>
  <si>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</si>
  <si>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</si>
  <si>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</si>
  <si>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</si>
  <si>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</si>
  <si>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</si>
  <si>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</si>
  <si>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</si>
  <si>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</si>
  <si>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</si>
  <si>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</si>
  <si>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</si>
  <si>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</si>
  <si>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</si>
  <si>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</si>
  <si>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</si>
  <si>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</si>
  <si>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</si>
  <si>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</si>
  <si>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</si>
  <si>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</si>
  <si>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</si>
  <si>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</si>
  <si>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</si>
  <si>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</si>
  <si>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</si>
  <si>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</si>
  <si>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</si>
  <si>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</si>
  <si>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</si>
  <si>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</si>
  <si>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</si>
  <si>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</si>
  <si>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</si>
  <si>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</si>
  <si>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</si>
  <si>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</si>
  <si>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</si>
  <si>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</si>
  <si>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</si>
  <si>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</si>
  <si>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</si>
  <si>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</si>
  <si>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</si>
  <si>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</si>
  <si>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</si>
  <si>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</si>
  <si>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</si>
  <si>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</si>
  <si>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</si>
  <si>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</si>
  <si>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</si>
  <si>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</si>
  <si>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</si>
  <si>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</si>
  <si>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</si>
  <si>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</si>
  <si>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</si>
  <si>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</si>
  <si>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</si>
  <si>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</si>
  <si>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</si>
  <si>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</si>
  <si>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</si>
  <si>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</si>
  <si>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</si>
  <si>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</si>
  <si>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</si>
  <si>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</si>
  <si>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</si>
  <si>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</si>
  <si>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</si>
  <si>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</si>
  <si>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</si>
  <si>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</si>
  <si>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</si>
  <si>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</si>
  <si>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</si>
  <si>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</si>
  <si>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</si>
  <si>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</si>
  <si>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</si>
  <si>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</si>
  <si>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</si>
  <si>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</si>
  <si>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</si>
  <si>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</si>
  <si>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</si>
  <si>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</si>
  <si>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</si>
  <si>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</si>
  <si>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</si>
  <si>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</si>
  <si>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</si>
  <si>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</si>
  <si>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</si>
  <si>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</si>
  <si>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</si>
  <si>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</si>
  <si>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</si>
  <si>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</si>
  <si>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</si>
  <si>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</si>
  <si>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</si>
  <si>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</si>
  <si>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</si>
  <si>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</si>
  <si>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</si>
  <si>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</si>
  <si>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</si>
  <si>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</si>
  <si>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</si>
  <si>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</si>
  <si>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</si>
  <si>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</si>
  <si>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</si>
  <si>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</si>
  <si>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</si>
  <si>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</si>
  <si>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</si>
  <si>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</si>
  <si>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</si>
  <si>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</si>
  <si>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</si>
  <si>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</si>
  <si>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</si>
  <si>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</si>
  <si>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</si>
  <si>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</si>
  <si>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</si>
  <si>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</si>
  <si>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</si>
  <si>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</si>
  <si>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</si>
  <si>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</si>
  <si>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</si>
  <si>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</si>
  <si>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</si>
  <si>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</si>
  <si>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</si>
  <si>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</si>
  <si>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</si>
  <si>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</si>
  <si>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</si>
  <si>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</si>
  <si>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</si>
  <si>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</si>
  <si>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</si>
  <si>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</si>
  <si>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</si>
  <si>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</si>
  <si>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</si>
  <si>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</si>
  <si>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</si>
  <si>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</si>
  <si>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</si>
  <si>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</si>
  <si>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</si>
  <si>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</si>
  <si>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</si>
  <si>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</si>
  <si>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</si>
  <si>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</si>
  <si>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</si>
  <si>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</si>
  <si>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</si>
  <si>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</si>
  <si>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</si>
  <si>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</si>
  <si>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</si>
  <si>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</si>
  <si>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</si>
  <si>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</si>
  <si>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</si>
  <si>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</si>
  <si>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</si>
  <si>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</si>
  <si>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</si>
  <si>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</si>
  <si>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</si>
  <si>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</si>
  <si>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</si>
  <si>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</si>
  <si>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</si>
  <si>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</si>
  <si>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</si>
  <si>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</si>
  <si>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</si>
  <si>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</si>
  <si>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</si>
  <si>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</si>
  <si>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</si>
  <si>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</si>
  <si>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</si>
  <si>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</si>
  <si>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</si>
  <si>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</si>
  <si>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</si>
  <si>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</si>
  <si>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</si>
  <si>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</si>
  <si>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</si>
  <si>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</si>
  <si>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</si>
  <si>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</si>
  <si>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</si>
  <si>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</si>
  <si>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</si>
  <si>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</si>
  <si>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</si>
  <si>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</si>
  <si>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</si>
  <si>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</si>
  <si>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</si>
  <si>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</si>
  <si>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</si>
  <si>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</si>
  <si>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</si>
  <si>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</si>
  <si>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</si>
  <si>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</si>
  <si>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</si>
  <si>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</si>
  <si>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</si>
  <si>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</si>
  <si>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</si>
  <si>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</si>
  <si>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</si>
  <si>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</si>
  <si>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</si>
  <si>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</si>
  <si>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</si>
  <si>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</si>
  <si>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</si>
  <si>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</si>
  <si>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</si>
  <si>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</si>
  <si>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</si>
  <si>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</si>
  <si>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</si>
  <si>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</si>
  <si>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</si>
  <si>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</si>
  <si>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</si>
  <si>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</si>
  <si>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</si>
  <si>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</si>
  <si>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</si>
  <si>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</si>
  <si>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</si>
  <si>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</si>
  <si>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</si>
  <si>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</si>
  <si>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</si>
  <si>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</si>
  <si>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</si>
  <si>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</si>
  <si>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</si>
  <si>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</si>
  <si>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</si>
  <si>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</si>
  <si>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</si>
  <si>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</si>
  <si>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</si>
  <si>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</si>
  <si>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</si>
  <si>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</si>
  <si>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</si>
  <si>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</si>
  <si>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</si>
  <si>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</si>
  <si>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</si>
  <si>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</si>
  <si>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</si>
  <si>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</si>
  <si>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</si>
  <si>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</si>
  <si>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</si>
  <si>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</si>
  <si>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</si>
  <si>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</si>
  <si>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</si>
  <si>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</si>
  <si>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</si>
  <si>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</si>
  <si>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</si>
  <si>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</si>
  <si>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</si>
  <si>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</si>
  <si>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</si>
  <si>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</si>
  <si>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</si>
  <si>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</si>
  <si>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</si>
  <si>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</si>
  <si>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</si>
  <si>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</si>
  <si>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</si>
  <si>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</si>
  <si>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</si>
  <si>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</si>
  <si>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</si>
  <si>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</si>
  <si>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</si>
  <si>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</si>
  <si>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</si>
  <si>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</si>
  <si>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</si>
  <si>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</si>
  <si>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</si>
  <si>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</si>
  <si>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</si>
  <si>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</si>
  <si>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</si>
  <si>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</si>
  <si>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</si>
  <si>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</si>
  <si>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</si>
  <si>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</si>
  <si>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</si>
  <si>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</si>
  <si>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</si>
  <si>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</si>
  <si>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</si>
  <si>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</si>
  <si>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</si>
  <si>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</si>
  <si>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</si>
  <si>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</si>
  <si>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</si>
  <si>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</si>
  <si>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</si>
  <si>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</si>
  <si>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</si>
  <si>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</si>
  <si>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</si>
  <si>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</si>
  <si>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</si>
  <si>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</si>
  <si>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</si>
  <si>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</si>
  <si>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</si>
  <si>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</si>
  <si>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</si>
  <si>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</si>
  <si>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</si>
  <si>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</si>
  <si>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</si>
  <si>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</si>
  <si>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</si>
  <si>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</si>
  <si>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</si>
  <si>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</si>
  <si>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</si>
  <si>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</si>
  <si>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</si>
  <si>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</si>
  <si>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</si>
  <si>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</si>
  <si>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</si>
  <si>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</si>
  <si>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</si>
  <si>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</si>
  <si>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</si>
  <si>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</si>
  <si>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</si>
  <si>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</si>
  <si>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</si>
  <si>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</si>
  <si>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</si>
  <si>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</si>
  <si>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</si>
  <si>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</si>
  <si>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</si>
  <si>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</si>
  <si>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</si>
  <si>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</si>
  <si>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</si>
  <si>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</si>
  <si>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</si>
  <si>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</si>
  <si>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</si>
  <si>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</si>
  <si>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</si>
  <si>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</si>
  <si>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</si>
  <si>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</si>
  <si>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</si>
  <si>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</si>
  <si>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</si>
  <si>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</si>
  <si>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</si>
  <si>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</si>
  <si>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</si>
  <si>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</si>
  <si>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</si>
  <si>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</si>
  <si>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</si>
  <si>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</si>
  <si>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</si>
  <si>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</si>
  <si>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</si>
  <si>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</si>
  <si>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</si>
  <si>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</si>
  <si>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</si>
  <si>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</si>
  <si>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</si>
  <si>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</si>
  <si>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</si>
  <si>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</si>
  <si>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</si>
  <si>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</si>
  <si>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</si>
  <si>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</si>
  <si>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</si>
  <si>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</si>
  <si>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</si>
  <si>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</si>
  <si>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</si>
  <si>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</si>
  <si>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</si>
  <si>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</si>
  <si>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</si>
  <si>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</si>
  <si>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</si>
  <si>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</si>
  <si>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</si>
  <si>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</si>
  <si>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</si>
  <si>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</si>
  <si>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</si>
  <si>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</si>
  <si>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</si>
  <si>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</si>
  <si>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</si>
  <si>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</si>
  <si>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</si>
  <si>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</si>
  <si>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</si>
  <si>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</si>
  <si>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</si>
  <si>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</si>
  <si>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</si>
  <si>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</si>
  <si>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</si>
  <si>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</si>
  <si>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</si>
  <si>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</si>
  <si>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</si>
  <si>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</si>
  <si>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</si>
  <si>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</si>
  <si>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</si>
  <si>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</si>
  <si>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</si>
  <si>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</si>
  <si>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</si>
  <si>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</si>
  <si>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</si>
  <si>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</si>
  <si>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</si>
  <si>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</si>
  <si>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</si>
  <si>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</si>
  <si>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</si>
  <si>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</si>
  <si>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</si>
  <si>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</si>
  <si>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</si>
  <si>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</si>
  <si>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</si>
  <si>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</si>
  <si>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</si>
  <si>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</si>
  <si>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</si>
  <si>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</si>
  <si>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</si>
  <si>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</si>
  <si>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</si>
  <si>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</si>
  <si>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</si>
  <si>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</si>
  <si>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</si>
  <si>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</si>
  <si>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</si>
  <si>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</si>
  <si>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</si>
  <si>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</si>
  <si>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</si>
  <si>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</si>
  <si>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</si>
  <si>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</si>
  <si>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</si>
  <si>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</si>
  <si>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</si>
  <si>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</si>
  <si>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</si>
  <si>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</si>
  <si>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</si>
  <si>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</si>
  <si>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</si>
  <si>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</si>
  <si>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</si>
  <si>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</si>
  <si>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</si>
  <si>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</si>
  <si>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</si>
  <si>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</si>
  <si>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</si>
  <si>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</si>
  <si>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</si>
  <si>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</si>
  <si>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</si>
  <si>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</si>
  <si>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</si>
  <si>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</si>
  <si>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</si>
  <si>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</si>
  <si>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</si>
  <si>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</si>
  <si>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</si>
  <si>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</si>
  <si>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</si>
  <si>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</si>
  <si>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</si>
  <si>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</si>
  <si>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</si>
  <si>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</si>
  <si>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</si>
  <si>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</si>
  <si>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</si>
  <si>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</si>
  <si>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</si>
  <si>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</si>
  <si>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</si>
  <si>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</si>
  <si>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</si>
  <si>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</si>
  <si>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</si>
  <si>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</si>
  <si>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</si>
  <si>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</si>
  <si>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</si>
  <si>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</si>
  <si>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</si>
  <si>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</si>
  <si>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</si>
  <si>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</si>
  <si>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</si>
  <si>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</si>
  <si>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</si>
  <si>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</si>
  <si>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</si>
  <si>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</si>
  <si>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</si>
  <si>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</si>
  <si>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</si>
  <si>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</si>
  <si>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</si>
  <si>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</si>
  <si>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</si>
  <si>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</si>
  <si>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</si>
  <si>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</si>
  <si>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</si>
  <si>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</si>
  <si>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</si>
  <si>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</si>
  <si>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</si>
  <si>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</si>
  <si>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</si>
  <si>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</si>
  <si>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</si>
  <si>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</si>
  <si>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</si>
  <si>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</si>
  <si>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</si>
  <si>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</si>
  <si>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</si>
  <si>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</si>
  <si>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</si>
  <si>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</si>
  <si>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</si>
  <si>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</si>
  <si>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</si>
  <si>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</si>
  <si>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</si>
  <si>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</si>
  <si>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</si>
  <si>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</si>
  <si>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</si>
  <si>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</si>
  <si>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</si>
  <si>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</si>
  <si>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</si>
  <si>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</si>
  <si>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</si>
  <si>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</si>
  <si>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</si>
  <si>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</si>
  <si>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</si>
  <si>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</si>
  <si>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</si>
  <si>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</si>
  <si>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</si>
  <si>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</si>
  <si>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</si>
  <si>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</si>
  <si>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</si>
  <si>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</si>
  <si>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</si>
  <si>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</si>
  <si>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</si>
  <si>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</si>
  <si>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</si>
  <si>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</si>
  <si>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</si>
  <si>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</si>
  <si>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</si>
  <si>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</si>
  <si>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</si>
  <si>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</si>
  <si>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</si>
  <si>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</si>
  <si>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</si>
  <si>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</si>
  <si>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</si>
  <si>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</si>
  <si>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</si>
  <si>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</si>
  <si>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</si>
  <si>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</si>
  <si>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</si>
  <si>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</si>
  <si>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</si>
  <si>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</si>
  <si>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</si>
  <si>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</si>
  <si>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</si>
  <si>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</si>
  <si>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</si>
  <si>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</si>
  <si>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</si>
  <si>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</si>
  <si>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</si>
  <si>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</si>
  <si>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</si>
  <si>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</si>
  <si>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</si>
  <si>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</si>
  <si>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</si>
  <si>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</si>
  <si>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</si>
  <si>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</si>
  <si>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</si>
  <si>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</si>
  <si>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</si>
  <si>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</si>
  <si>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</si>
  <si>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</si>
  <si>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</si>
  <si>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</si>
  <si>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</si>
  <si>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</si>
  <si>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</si>
  <si>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</si>
  <si>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</si>
  <si>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</si>
  <si>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</si>
  <si>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</si>
  <si>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</si>
  <si>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</si>
  <si>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</si>
  <si>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</si>
  <si>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</si>
  <si>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</si>
  <si>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</si>
  <si>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</si>
  <si>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</si>
  <si>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</si>
  <si>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</si>
  <si>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</si>
  <si>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</si>
  <si>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</si>
  <si>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</si>
  <si>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</si>
  <si>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</si>
  <si>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</si>
  <si>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</si>
  <si>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</si>
  <si>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</si>
  <si>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</si>
  <si>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</si>
  <si>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</si>
  <si>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</si>
  <si>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</si>
  <si>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</si>
  <si>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</si>
  <si>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</si>
  <si>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</si>
  <si>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</si>
  <si>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</si>
  <si>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</si>
  <si>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</si>
  <si>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</si>
  <si>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</si>
  <si>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</si>
  <si>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</si>
  <si>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</si>
  <si>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</si>
  <si>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</si>
  <si>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</si>
  <si>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</si>
  <si>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</si>
  <si>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</si>
  <si>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</si>
  <si>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</si>
  <si>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</si>
  <si>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</si>
  <si>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</si>
  <si>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</si>
  <si>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</si>
  <si>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</si>
  <si>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</si>
  <si>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</si>
  <si>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</si>
  <si>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</si>
  <si>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</si>
  <si>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</si>
  <si>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</si>
  <si>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</si>
  <si>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</si>
  <si>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</si>
  <si>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</si>
  <si>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</si>
  <si>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</si>
  <si>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</si>
  <si>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</si>
  <si>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</si>
  <si>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</si>
  <si>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</si>
  <si>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</si>
  <si>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</si>
  <si>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</si>
  <si>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</si>
  <si>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</si>
  <si>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</si>
  <si>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</si>
  <si>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</si>
  <si>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</si>
  <si>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</si>
  <si>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</si>
  <si>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</si>
  <si>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</si>
  <si>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</si>
  <si>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</si>
  <si>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</si>
  <si>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</si>
  <si>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</si>
  <si>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</si>
  <si>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</si>
  <si>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</si>
  <si>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</si>
  <si>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</si>
  <si>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</si>
  <si>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</si>
  <si>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</si>
  <si>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</si>
  <si>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</si>
  <si>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</si>
  <si>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</si>
  <si>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</si>
  <si>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</si>
  <si>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</si>
  <si>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</si>
  <si>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</si>
  <si>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</si>
  <si>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</si>
  <si>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</si>
  <si>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</si>
  <si>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</si>
  <si>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</si>
  <si>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</si>
  <si>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</si>
  <si>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</si>
  <si>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</si>
  <si>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</si>
  <si>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</si>
  <si>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</si>
  <si>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</si>
  <si>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</si>
  <si>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</si>
  <si>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</si>
  <si>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</si>
  <si>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</si>
  <si>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</si>
  <si>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</si>
  <si>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</si>
  <si>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</si>
  <si>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</si>
  <si>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</si>
  <si>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</si>
  <si>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</si>
  <si>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</si>
  <si>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</si>
  <si>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</si>
  <si>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</si>
  <si>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</si>
  <si>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</si>
  <si>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</si>
  <si>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</si>
  <si>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</si>
  <si>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</si>
  <si>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</si>
  <si>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</si>
  <si>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</si>
  <si>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</si>
  <si>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</si>
  <si>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</si>
  <si>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</si>
  <si>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</si>
  <si>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</si>
  <si>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</si>
  <si>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</si>
  <si>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</si>
  <si>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</si>
  <si>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</si>
  <si>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</si>
  <si>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</si>
  <si>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</si>
  <si>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</si>
  <si>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</si>
  <si>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</si>
  <si>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</si>
  <si>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</si>
  <si>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</si>
  <si>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</si>
  <si>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</si>
  <si>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</si>
  <si>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</si>
  <si>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</si>
  <si>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</si>
  <si>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</si>
  <si>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</si>
  <si>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</si>
  <si>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</si>
  <si>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</si>
  <si>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</si>
  <si>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</si>
  <si>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</si>
  <si>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</si>
  <si>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</si>
  <si>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</si>
  <si>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</si>
  <si>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</si>
  <si>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</si>
  <si>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</si>
  <si>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</si>
  <si>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</si>
  <si>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</si>
  <si>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</si>
  <si>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</si>
  <si>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</si>
  <si>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</si>
  <si>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</si>
  <si>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</si>
  <si>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</si>
  <si>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</si>
  <si>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</si>
  <si>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</si>
  <si>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</si>
  <si>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</si>
  <si>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</si>
  <si>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</si>
  <si>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</si>
  <si>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</si>
  <si>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</si>
  <si>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</si>
  <si>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</si>
  <si>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</si>
  <si>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</si>
  <si>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</si>
  <si>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</si>
  <si>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</si>
  <si>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</si>
  <si>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</si>
  <si>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</si>
  <si>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</si>
  <si>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</si>
  <si>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</si>
  <si>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</si>
  <si>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</si>
  <si>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</si>
  <si>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</si>
  <si>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</si>
  <si>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</si>
  <si>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</si>
  <si>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</si>
  <si>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</si>
  <si>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</si>
  <si>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</si>
  <si>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</si>
  <si>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</si>
  <si>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</si>
  <si>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</si>
  <si>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</si>
  <si>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</si>
  <si>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</si>
  <si>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</si>
  <si>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</si>
  <si>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</si>
  <si>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</si>
  <si>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</si>
  <si>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</si>
  <si>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</si>
  <si>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</si>
  <si>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</si>
  <si>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</si>
  <si>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</si>
  <si>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</si>
  <si>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</si>
  <si>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</si>
  <si>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</si>
  <si>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</si>
  <si>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</si>
  <si>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</si>
  <si>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</si>
  <si>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</si>
  <si>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</si>
  <si>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</si>
  <si>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</si>
  <si>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</si>
  <si>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</si>
  <si>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</si>
  <si>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</si>
  <si>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</si>
  <si>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</si>
  <si>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</si>
  <si>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</si>
  <si>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</si>
  <si>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</si>
  <si>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</si>
  <si>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</si>
  <si>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</si>
  <si>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</si>
  <si>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</si>
  <si>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</si>
  <si>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</si>
  <si>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</si>
  <si>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</si>
  <si>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</si>
  <si>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</si>
  <si>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</si>
  <si>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</si>
  <si>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</si>
  <si>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</si>
  <si>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</si>
  <si>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</si>
  <si>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</si>
  <si>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</si>
  <si>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</si>
  <si>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</si>
  <si>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</si>
  <si>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</si>
  <si>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</si>
  <si>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</si>
  <si>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</si>
  <si>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</si>
  <si>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</si>
  <si>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</si>
  <si>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</si>
  <si>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</si>
  <si>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</si>
  <si>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</si>
  <si>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</si>
  <si>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</si>
  <si>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</si>
  <si>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</si>
  <si>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</si>
  <si>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</si>
  <si>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</si>
  <si>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</si>
  <si>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</si>
  <si>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</si>
  <si>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</si>
  <si>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</si>
  <si>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</si>
  <si>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</si>
  <si>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</si>
  <si>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</si>
  <si>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</si>
  <si>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</si>
  <si>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</si>
  <si>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</si>
  <si>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</si>
  <si>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</si>
  <si>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</si>
  <si>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</si>
  <si>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</si>
  <si>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</si>
  <si>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</si>
  <si>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</si>
  <si>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</si>
  <si>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</si>
  <si>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</si>
  <si>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</si>
  <si>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</si>
  <si>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</si>
  <si>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</si>
  <si>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</si>
  <si>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</si>
  <si>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</si>
  <si>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</si>
  <si>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</si>
  <si>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</si>
  <si>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</si>
  <si>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</si>
  <si>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</si>
  <si>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</si>
  <si>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</si>
  <si>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</si>
  <si>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</si>
  <si>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</si>
  <si>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</si>
  <si>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</si>
  <si>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</si>
  <si>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</si>
  <si>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</si>
  <si>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</si>
  <si>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</si>
  <si>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</si>
  <si>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</si>
  <si>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</si>
  <si>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</si>
  <si>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</si>
  <si>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</si>
  <si>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</si>
  <si>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</si>
  <si>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</si>
  <si>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</si>
  <si>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</si>
  <si>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</si>
  <si>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</si>
  <si>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</si>
  <si>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</si>
  <si>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</si>
  <si>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</si>
  <si>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</si>
  <si>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</si>
  <si>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</si>
  <si>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</si>
  <si>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</si>
  <si>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</si>
  <si>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</si>
  <si>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</si>
  <si>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</si>
  <si>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</si>
  <si>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</si>
  <si>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</si>
  <si>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</si>
  <si>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</si>
  <si>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</si>
  <si>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</si>
  <si>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</si>
  <si>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</si>
  <si>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</si>
  <si>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</si>
  <si>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</si>
  <si>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</si>
  <si>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</si>
  <si>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</si>
  <si>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</si>
  <si>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</si>
  <si>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</si>
  <si>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</si>
  <si>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</si>
  <si>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</si>
  <si>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</si>
  <si>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</si>
  <si>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</si>
  <si>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</si>
  <si>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</si>
  <si>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</si>
  <si>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</si>
  <si>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</si>
  <si>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</si>
  <si>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</si>
  <si>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</si>
  <si>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</si>
  <si>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</si>
  <si>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</si>
  <si>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</si>
  <si>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</si>
  <si>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</si>
  <si>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</si>
  <si>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</si>
  <si>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</si>
  <si>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</si>
  <si>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</si>
  <si>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</si>
  <si>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</si>
  <si>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</si>
  <si>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</si>
  <si>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</si>
  <si>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</si>
  <si>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</si>
  <si>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</si>
  <si>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</si>
  <si>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</si>
  <si>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</si>
  <si>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</si>
  <si>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</si>
  <si>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</si>
  <si>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</si>
  <si>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</si>
  <si>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</si>
  <si>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</si>
  <si>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</si>
  <si>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</si>
  <si>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</si>
  <si>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</si>
  <si>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</si>
  <si>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</si>
  <si>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</si>
  <si>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</si>
  <si>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</si>
  <si>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</si>
  <si>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</si>
  <si>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</si>
  <si>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</si>
  <si>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</si>
  <si>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</si>
  <si>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</si>
  <si>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</si>
  <si>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</si>
  <si>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</si>
  <si>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</si>
  <si>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</si>
  <si>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</si>
  <si>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</si>
  <si>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</si>
  <si>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</si>
  <si>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</si>
  <si>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</si>
  <si>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</si>
  <si>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</si>
  <si>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</si>
  <si>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</si>
  <si>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</si>
  <si>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</si>
  <si>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</si>
  <si>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</si>
  <si>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</si>
  <si>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</si>
  <si>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</si>
  <si>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</si>
  <si>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</si>
  <si>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</si>
  <si>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</si>
  <si>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</si>
  <si>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</si>
  <si>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</si>
  <si>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</si>
  <si>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</si>
  <si>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</si>
  <si>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</si>
  <si>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</si>
  <si>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</si>
  <si>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</si>
  <si>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</si>
  <si>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</si>
  <si>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</si>
  <si>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</si>
  <si>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</si>
  <si>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</si>
  <si>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</si>
  <si>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</si>
  <si>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</si>
  <si>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</si>
  <si>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</si>
  <si>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</si>
  <si>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</si>
  <si>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</si>
  <si>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</si>
  <si>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</si>
  <si>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</si>
  <si>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</si>
  <si>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</si>
  <si>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</si>
  <si>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</si>
  <si>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</si>
  <si>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</si>
  <si>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</si>
  <si>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</si>
  <si>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</si>
  <si>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</si>
  <si>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</si>
  <si>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</si>
  <si>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</si>
  <si>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</si>
  <si>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</si>
  <si>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</si>
  <si>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</si>
  <si>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</si>
  <si>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</si>
  <si>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</si>
  <si>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</si>
  <si>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</si>
  <si>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</si>
  <si>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</si>
  <si>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</si>
  <si>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</si>
  <si>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</si>
  <si>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</si>
  <si>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</si>
  <si>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</si>
  <si>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</si>
  <si>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</si>
  <si>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</si>
  <si>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</si>
  <si>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</si>
  <si>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</si>
  <si>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</si>
  <si>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</si>
  <si>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</si>
  <si>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</si>
  <si>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</si>
  <si>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</si>
  <si>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</si>
  <si>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</si>
  <si>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</si>
  <si>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</si>
  <si>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</si>
  <si>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</si>
  <si>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</si>
  <si>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</si>
  <si>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</si>
  <si>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</si>
  <si>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</si>
  <si>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</si>
  <si>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</si>
  <si>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</si>
  <si>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</si>
  <si>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</si>
  <si>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</si>
  <si>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</si>
  <si>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</si>
  <si>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</si>
  <si>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</si>
  <si>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</si>
  <si>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</si>
  <si>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</si>
  <si>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</si>
  <si>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</si>
  <si>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</si>
  <si>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</si>
  <si>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</si>
  <si>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</si>
  <si>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</si>
  <si>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</si>
  <si>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</si>
  <si>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</si>
  <si>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</si>
  <si>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</si>
  <si>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</si>
  <si>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</si>
  <si>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</si>
  <si>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</si>
  <si>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</si>
  <si>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</si>
  <si>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</si>
  <si>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</si>
  <si>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</si>
  <si>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</si>
  <si>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</si>
  <si>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</si>
  <si>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</si>
  <si>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</si>
  <si>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</si>
  <si>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</si>
  <si>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</si>
  <si>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</si>
  <si>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</si>
  <si>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</si>
  <si>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</si>
  <si>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</si>
  <si>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</si>
  <si>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</si>
  <si>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</si>
  <si>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</si>
  <si>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</si>
  <si>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</si>
  <si>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</si>
  <si>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</si>
  <si>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</si>
  <si>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</si>
  <si>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</si>
  <si>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</si>
  <si>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</si>
  <si>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</si>
  <si>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</si>
  <si>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</si>
  <si>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</si>
  <si>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</si>
  <si>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</si>
  <si>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</si>
  <si>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</si>
  <si>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</si>
  <si>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</si>
  <si>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</si>
  <si>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</si>
  <si>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</si>
  <si>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</si>
  <si>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</si>
  <si>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</si>
  <si>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</si>
  <si>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</si>
  <si>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</si>
  <si>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</si>
  <si>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</si>
  <si>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</si>
  <si>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</si>
  <si>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</si>
  <si>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</si>
  <si>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</si>
  <si>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</si>
  <si>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</si>
  <si>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</si>
  <si>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</si>
  <si>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</si>
  <si>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</si>
  <si>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</si>
  <si>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</si>
  <si>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</si>
  <si>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</si>
  <si>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</si>
  <si>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</si>
  <si>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</si>
  <si>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</si>
  <si>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</si>
  <si>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</si>
  <si>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</si>
  <si>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</si>
  <si>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</si>
  <si>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</si>
  <si>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</si>
  <si>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</si>
  <si>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</si>
  <si>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</si>
  <si>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</si>
  <si>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</si>
  <si>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</si>
  <si>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</si>
  <si>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</si>
  <si>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</si>
  <si>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</si>
  <si>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</si>
  <si>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</si>
  <si>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</si>
  <si>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</si>
  <si>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</si>
  <si>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</si>
  <si>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</si>
  <si>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</si>
  <si>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</si>
  <si>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</si>
  <si>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</si>
  <si>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</si>
  <si>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</si>
  <si>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</si>
  <si>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</si>
  <si>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</si>
  <si>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</si>
  <si>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</si>
  <si>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</si>
  <si>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</si>
  <si>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</si>
  <si>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</si>
  <si>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</si>
  <si>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</si>
  <si>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</si>
  <si>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</si>
  <si>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</si>
  <si>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</si>
  <si>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</si>
  <si>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</si>
  <si>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</si>
  <si>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</si>
  <si>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</si>
  <si>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</si>
  <si>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</si>
  <si>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</si>
  <si>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</si>
  <si>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</si>
  <si>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</si>
  <si>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</si>
  <si>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</si>
  <si>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</si>
  <si>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</si>
  <si>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</si>
  <si>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</si>
  <si>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</si>
  <si>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</si>
  <si>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</si>
  <si>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</si>
  <si>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</si>
  <si>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</si>
  <si>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</si>
  <si>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</si>
  <si>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</si>
  <si>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</si>
  <si>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</si>
  <si>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</si>
  <si>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</si>
  <si>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</si>
  <si>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</si>
  <si>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</si>
  <si>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</si>
  <si>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</si>
  <si>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</si>
  <si>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</si>
  <si>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</si>
  <si>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</si>
  <si>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</si>
  <si>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</si>
  <si>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</si>
  <si>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</si>
  <si>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</si>
  <si>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</si>
  <si>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</si>
  <si>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</si>
  <si>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</si>
  <si>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</si>
  <si>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</si>
  <si>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</si>
  <si>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</si>
  <si>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</si>
  <si>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</si>
  <si>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</si>
  <si>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</si>
  <si>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</si>
  <si>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</si>
  <si>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</si>
  <si>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</si>
  <si>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</si>
  <si>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</si>
  <si>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</si>
  <si>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</si>
  <si>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</si>
  <si>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</si>
  <si>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</si>
  <si>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</si>
  <si>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</si>
  <si>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</si>
  <si>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</si>
  <si>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</si>
  <si>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</si>
  <si>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</si>
  <si>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</si>
  <si>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</si>
  <si>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</si>
  <si>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</si>
  <si>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</si>
  <si>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</si>
  <si>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</si>
  <si>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</si>
  <si>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</si>
  <si>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</si>
  <si>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</si>
  <si>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</si>
  <si>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</si>
  <si>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</si>
  <si>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</si>
  <si>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</si>
  <si>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</si>
  <si>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</si>
  <si>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</si>
  <si>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</si>
  <si>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</si>
  <si>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</si>
  <si>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</si>
  <si>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</si>
  <si>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</si>
  <si>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</si>
  <si>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</si>
  <si>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</si>
  <si>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</si>
  <si>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</si>
  <si>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</si>
  <si>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</si>
  <si>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</si>
  <si>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</si>
  <si>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</si>
  <si>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</si>
  <si>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</si>
  <si>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</si>
  <si>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</si>
  <si>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</si>
  <si>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</si>
  <si>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</si>
  <si>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</si>
  <si>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</si>
  <si>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</si>
  <si>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</si>
  <si>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</si>
  <si>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</si>
  <si>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</si>
  <si>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</si>
  <si>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</si>
  <si>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</si>
  <si>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</si>
  <si>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</si>
  <si>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</si>
  <si>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</si>
  <si>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</si>
  <si>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</si>
  <si>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</si>
  <si>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</si>
  <si>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</si>
  <si>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</si>
  <si>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</si>
  <si>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</si>
  <si>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</si>
  <si>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</si>
  <si>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</si>
  <si>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</si>
  <si>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</si>
  <si>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</si>
  <si>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</si>
  <si>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</si>
  <si>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</si>
  <si>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</si>
  <si>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</si>
  <si>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</si>
  <si>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</si>
  <si>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</si>
  <si>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</si>
  <si>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</si>
  <si>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</si>
  <si>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</si>
  <si>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</si>
  <si>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</si>
  <si>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</si>
  <si>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</si>
  <si>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</si>
  <si>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</si>
  <si>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</si>
  <si>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</si>
  <si>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</si>
  <si>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</si>
  <si>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</si>
  <si>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</si>
  <si>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</si>
  <si>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</si>
  <si>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</si>
  <si>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</si>
  <si>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</si>
  <si>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</si>
  <si>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</si>
  <si>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</si>
  <si>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</si>
  <si>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</si>
  <si>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</si>
  <si>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</si>
  <si>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</si>
  <si>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</si>
  <si>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</si>
  <si>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</si>
  <si>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</si>
  <si>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</si>
  <si>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</si>
  <si>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</si>
  <si>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</si>
  <si>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</si>
  <si>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</si>
  <si>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</si>
  <si>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</si>
  <si>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</si>
  <si>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</si>
  <si>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</si>
  <si>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</si>
  <si>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</si>
  <si>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</si>
  <si>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</si>
  <si>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</si>
  <si>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</si>
  <si>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</si>
  <si>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</si>
  <si>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</si>
  <si>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</si>
  <si>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</si>
  <si>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</si>
  <si>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</si>
  <si>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</si>
  <si>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</si>
  <si>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</si>
  <si>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</si>
  <si>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</si>
  <si>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</si>
  <si>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</si>
  <si>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</si>
  <si>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</si>
  <si>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</si>
  <si>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</si>
  <si>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</si>
  <si>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</si>
  <si>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</si>
  <si>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</si>
  <si>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</si>
  <si>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</si>
  <si>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</si>
  <si>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</si>
  <si>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</si>
  <si>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</si>
  <si>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</si>
  <si>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</si>
  <si>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</si>
  <si>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</si>
  <si>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</si>
  <si>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</si>
  <si>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</si>
  <si>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</si>
  <si>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</si>
  <si>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</si>
  <si>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</si>
  <si>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</si>
  <si>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</si>
  <si>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</si>
  <si>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</si>
  <si>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</si>
  <si>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</si>
  <si>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</si>
  <si>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</si>
  <si>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</si>
  <si>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</si>
  <si>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</si>
  <si>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</si>
  <si>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</si>
  <si>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</si>
  <si>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</si>
  <si>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</si>
  <si>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</si>
  <si>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</si>
  <si>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</si>
  <si>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</si>
  <si>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</si>
  <si>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</si>
  <si>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</si>
  <si>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</si>
  <si>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</si>
  <si>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</si>
  <si>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</si>
  <si>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</si>
  <si>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</si>
  <si>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</si>
  <si>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</si>
  <si>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</si>
  <si>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</si>
  <si>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</si>
  <si>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</si>
  <si>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</si>
  <si>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</si>
  <si>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</si>
  <si>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</si>
  <si>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</si>
  <si>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</si>
  <si>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</si>
  <si>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</si>
  <si>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</si>
  <si>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</si>
  <si>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</si>
  <si>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</si>
  <si>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</si>
  <si>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</si>
  <si>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</si>
  <si>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</si>
  <si>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</si>
  <si>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</si>
  <si>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</si>
  <si>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</si>
  <si>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</si>
  <si>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</si>
  <si>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</si>
  <si>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</si>
  <si>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</si>
  <si>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</si>
  <si>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</si>
  <si>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</si>
  <si>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</si>
  <si>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</si>
  <si>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</si>
  <si>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</si>
  <si>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</si>
  <si>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</si>
  <si>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</si>
  <si>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</si>
  <si>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</si>
  <si>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</si>
  <si>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</si>
  <si>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</si>
  <si>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</si>
  <si>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</si>
  <si>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</si>
  <si>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</si>
  <si>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</si>
  <si>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</si>
  <si>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</si>
  <si>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</si>
  <si>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</si>
  <si>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</si>
  <si>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</si>
  <si>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</si>
  <si>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</si>
  <si>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</si>
  <si>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</si>
  <si>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</si>
  <si>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</si>
  <si>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</si>
  <si>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</si>
  <si>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</si>
  <si>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</si>
  <si>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</si>
  <si>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</si>
  <si>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</si>
  <si>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</si>
  <si>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</si>
  <si>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</si>
  <si>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</si>
  <si>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</si>
  <si>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</si>
  <si>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</si>
  <si>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</si>
  <si>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</si>
  <si>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</si>
  <si>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</si>
  <si>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</si>
  <si>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</si>
  <si>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</si>
  <si>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</si>
  <si>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</si>
  <si>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</si>
  <si>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</si>
  <si>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</si>
  <si>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</si>
  <si>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</si>
  <si>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</si>
  <si>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</si>
  <si>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</si>
  <si>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</si>
  <si>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</si>
  <si>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</si>
  <si>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</si>
  <si>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</si>
  <si>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</si>
  <si>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</si>
  <si>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</si>
  <si>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</si>
  <si>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</si>
  <si>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</si>
  <si>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</si>
  <si>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</si>
  <si>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</si>
  <si>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</si>
  <si>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</si>
  <si>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</si>
  <si>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</si>
  <si>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</si>
  <si>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</si>
  <si>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</si>
  <si>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</si>
  <si>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</si>
  <si>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</si>
  <si>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</si>
  <si>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</si>
  <si>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</si>
  <si>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</si>
  <si>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</si>
  <si>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</si>
  <si>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</si>
  <si>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</si>
  <si>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</si>
  <si>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</si>
  <si>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</si>
  <si>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</si>
  <si>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</si>
  <si>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</si>
  <si>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</si>
  <si>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</si>
  <si>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</si>
  <si>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</si>
  <si>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</si>
  <si>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</si>
  <si>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</si>
  <si>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</si>
  <si>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</si>
  <si>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</si>
  <si>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</si>
  <si>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</si>
  <si>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</si>
  <si>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</si>
  <si>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</si>
  <si>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</si>
  <si>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</si>
  <si>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</si>
  <si>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</si>
  <si>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</si>
  <si>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</si>
  <si>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</si>
  <si>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</si>
  <si>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</si>
  <si>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</si>
  <si>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</si>
  <si>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</si>
  <si>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</si>
  <si>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</si>
  <si>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</si>
  <si>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</si>
  <si>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</si>
  <si>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</si>
  <si>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</si>
  <si>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</si>
  <si>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</si>
  <si>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</si>
  <si>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</si>
  <si>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</si>
  <si>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</si>
  <si>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</si>
  <si>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</si>
  <si>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</si>
  <si>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</si>
  <si>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</si>
  <si>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</si>
  <si>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</si>
  <si>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</si>
  <si>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</si>
  <si>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</si>
  <si>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</si>
  <si>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</si>
  <si>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</si>
  <si>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</si>
  <si>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</si>
  <si>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</si>
  <si>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</si>
  <si>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</si>
  <si>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</si>
  <si>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</si>
  <si>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</si>
  <si>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</si>
  <si>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</si>
  <si>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</si>
  <si>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</si>
  <si>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</si>
  <si>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</si>
  <si>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</si>
  <si>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</si>
  <si>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</si>
  <si>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</si>
  <si>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</si>
  <si>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</si>
  <si>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</si>
  <si>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</si>
  <si>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</si>
  <si>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</si>
  <si>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</si>
  <si>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</si>
  <si>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</si>
  <si>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</si>
  <si>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</si>
  <si>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</si>
  <si>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</si>
  <si>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</si>
  <si>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</si>
  <si>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</si>
  <si>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</si>
  <si>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</si>
  <si>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</si>
  <si>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</si>
  <si>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</si>
  <si>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</si>
  <si>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</si>
  <si>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</si>
  <si>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</si>
  <si>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</si>
  <si>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</si>
  <si>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</si>
  <si>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</si>
  <si>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</si>
  <si>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</si>
  <si>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</si>
  <si>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</si>
  <si>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</si>
  <si>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</si>
  <si>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</si>
  <si>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</si>
  <si>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</si>
  <si>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</si>
  <si>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</si>
  <si>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</si>
  <si>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</si>
  <si>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</si>
  <si>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</si>
  <si>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</si>
  <si>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</si>
  <si>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</si>
  <si>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</si>
  <si>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</si>
  <si>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</si>
  <si>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</si>
  <si>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</si>
  <si>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</si>
  <si>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</si>
  <si>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</si>
  <si>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</si>
  <si>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</si>
  <si>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</si>
  <si>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</si>
  <si>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</si>
  <si>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</si>
  <si>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</si>
  <si>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</si>
  <si>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</si>
  <si>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</si>
  <si>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</si>
  <si>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</si>
  <si>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</si>
  <si>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</si>
  <si>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</si>
  <si>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</si>
  <si>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</si>
  <si>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</si>
  <si>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</si>
  <si>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</si>
  <si>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</si>
  <si>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</si>
  <si>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</si>
  <si>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</si>
  <si>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</si>
  <si>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</si>
  <si>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</si>
  <si>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</si>
  <si>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</si>
  <si>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</si>
  <si>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</si>
  <si>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</si>
  <si>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</si>
  <si>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</si>
  <si>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</si>
  <si>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</si>
  <si>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</si>
  <si>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</si>
  <si>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</si>
  <si>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</si>
  <si>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</si>
  <si>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</si>
  <si>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</si>
  <si>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</si>
  <si>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</si>
  <si>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</si>
  <si>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</si>
  <si>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</si>
  <si>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</si>
  <si>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</si>
  <si>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</si>
  <si>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</si>
  <si>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</si>
  <si>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</si>
  <si>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</si>
  <si>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</si>
  <si>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</si>
  <si>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</si>
  <si>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</si>
  <si>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</si>
  <si>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</si>
  <si>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</si>
  <si>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</si>
  <si>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</si>
  <si>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</si>
  <si>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</si>
  <si>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</si>
  <si>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</si>
  <si>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</si>
  <si>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</si>
  <si>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</si>
  <si>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</si>
  <si>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</si>
  <si>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</si>
  <si>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</si>
  <si>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</si>
  <si>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</si>
  <si>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</si>
  <si>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</si>
  <si>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</si>
  <si>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</si>
  <si>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</si>
  <si>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</si>
  <si>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</si>
  <si>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</si>
  <si>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</si>
  <si>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</si>
  <si>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</si>
  <si>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</si>
  <si>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</si>
  <si>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</si>
  <si>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</si>
  <si>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</si>
  <si>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</si>
  <si>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</si>
  <si>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</si>
  <si>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</si>
  <si>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</si>
  <si>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</si>
  <si>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</si>
  <si>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</si>
  <si>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</si>
  <si>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</si>
  <si>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</si>
  <si>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</si>
  <si>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</si>
  <si>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</si>
  <si>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</si>
  <si>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</si>
  <si>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</si>
  <si>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</si>
  <si>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</si>
  <si>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</si>
  <si>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</si>
  <si>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</si>
  <si>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</si>
  <si>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</si>
  <si>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</si>
  <si>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</si>
  <si>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</si>
  <si>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</si>
  <si>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</si>
  <si>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</si>
  <si>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</si>
  <si>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</si>
  <si>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</si>
  <si>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</si>
  <si>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</si>
  <si>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</si>
  <si>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</si>
  <si>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</si>
  <si>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</si>
  <si>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</si>
  <si>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</si>
  <si>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</si>
  <si>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</si>
  <si>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</si>
  <si>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</si>
  <si>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</si>
  <si>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</si>
  <si>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</si>
  <si>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</si>
  <si>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</si>
  <si>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</si>
  <si>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</si>
  <si>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</si>
  <si>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</si>
  <si>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</si>
  <si>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</si>
  <si>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</si>
  <si>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</si>
  <si>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</si>
  <si>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</si>
  <si>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</si>
  <si>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</si>
  <si>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</si>
  <si>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</si>
  <si>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</si>
  <si>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</si>
  <si>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</si>
  <si>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</si>
  <si>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</si>
  <si>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</si>
  <si>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</si>
  <si>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</si>
  <si>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</si>
  <si>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</si>
  <si>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</si>
  <si>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</si>
  <si>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</si>
  <si>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</si>
  <si>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</si>
  <si>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</si>
  <si>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</si>
  <si>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</si>
  <si>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</si>
  <si>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</si>
  <si>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</si>
  <si>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</si>
  <si>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</si>
  <si>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</si>
  <si>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</si>
  <si>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</si>
  <si>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</si>
  <si>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</si>
  <si>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</si>
  <si>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</si>
  <si>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</si>
  <si>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</si>
  <si>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</si>
  <si>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</si>
  <si>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</si>
  <si>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</si>
  <si>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</si>
  <si>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</si>
  <si>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</si>
  <si>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</si>
  <si>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</si>
  <si>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</si>
  <si>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</si>
  <si>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</si>
  <si>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</si>
  <si>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</si>
  <si>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</si>
  <si>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</si>
  <si>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</si>
  <si>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</si>
  <si>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</si>
  <si>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</si>
  <si>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</si>
  <si>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</si>
  <si>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</si>
  <si>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</si>
  <si>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</si>
  <si>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</si>
  <si>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</si>
  <si>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</si>
  <si>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</si>
  <si>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</si>
  <si>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</si>
  <si>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</si>
  <si>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</si>
  <si>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</si>
  <si>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</si>
  <si>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</si>
  <si>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</si>
  <si>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</si>
  <si>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</si>
  <si>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</si>
  <si>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</si>
  <si>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</si>
  <si>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</si>
  <si>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</si>
  <si>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</si>
  <si>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</si>
  <si>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</si>
  <si>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</si>
  <si>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</si>
  <si>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</si>
  <si>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</si>
  <si>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</si>
  <si>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</si>
  <si>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</si>
  <si>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</si>
  <si>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</si>
  <si>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</si>
  <si>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</si>
  <si>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</si>
  <si>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</si>
  <si>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</si>
  <si>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</si>
  <si>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</si>
  <si>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</si>
  <si>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</si>
  <si>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</si>
  <si>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</si>
  <si>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</si>
  <si>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</si>
  <si>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</si>
  <si>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</si>
  <si>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</si>
  <si>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</si>
  <si>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</si>
  <si>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</si>
  <si>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</si>
  <si>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</si>
  <si>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</si>
  <si>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</si>
  <si>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</si>
  <si>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</si>
  <si>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</si>
  <si>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</si>
  <si>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</si>
  <si>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</si>
  <si>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</si>
  <si>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</si>
  <si>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</si>
  <si>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</si>
  <si>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</si>
  <si>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</si>
  <si>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</si>
  <si>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</si>
  <si>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</si>
  <si>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</si>
  <si>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</si>
  <si>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</si>
  <si>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</si>
  <si>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</si>
  <si>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</si>
  <si>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</si>
  <si>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</si>
  <si>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</si>
  <si>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</si>
  <si>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</si>
  <si>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</si>
  <si>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</si>
  <si>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</si>
  <si>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</si>
  <si>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</si>
  <si>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</si>
  <si>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</si>
  <si>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</si>
  <si>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</si>
  <si>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</si>
  <si>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</si>
  <si>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</si>
  <si>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</si>
  <si>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</si>
  <si>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</si>
  <si>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</si>
  <si>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</si>
  <si>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</si>
  <si>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</si>
  <si>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</si>
  <si>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</si>
  <si>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</si>
  <si>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</si>
  <si>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</si>
  <si>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</si>
  <si>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</si>
  <si>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</si>
  <si>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</si>
  <si>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</si>
  <si>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</si>
  <si>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</si>
  <si>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</si>
  <si>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</si>
  <si>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</si>
  <si>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</si>
  <si>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</si>
  <si>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</si>
  <si>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</si>
  <si>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</si>
  <si>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</si>
  <si>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</si>
  <si>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</si>
  <si>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</si>
  <si>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</si>
  <si>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</si>
  <si>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</si>
  <si>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</si>
  <si>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</si>
  <si>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</si>
  <si>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</si>
  <si>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</si>
  <si>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</si>
  <si>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</si>
  <si>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</si>
  <si>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</si>
  <si>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</si>
  <si>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</si>
  <si>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</si>
  <si>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</si>
  <si>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</si>
  <si>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</si>
  <si>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</si>
  <si>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</si>
  <si>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</si>
  <si>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</si>
  <si>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</si>
  <si>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</si>
  <si>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</si>
  <si>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</si>
  <si>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</si>
  <si>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</si>
  <si>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</si>
  <si>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</si>
  <si>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</si>
  <si>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</si>
  <si>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</si>
  <si>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</si>
  <si>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</si>
  <si>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</si>
  <si>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</si>
  <si>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</si>
  <si>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</si>
  <si>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</si>
  <si>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</si>
  <si>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</si>
  <si>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</si>
  <si>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</si>
  <si>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</si>
  <si>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</si>
  <si>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</si>
  <si>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</si>
  <si>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</si>
  <si>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</si>
  <si>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</si>
  <si>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</si>
  <si>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</si>
  <si>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</si>
  <si>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</si>
  <si>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</si>
  <si>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</si>
  <si>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</si>
  <si>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</si>
  <si>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</si>
  <si>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</si>
  <si>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</si>
  <si>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</si>
  <si>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</si>
  <si>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</si>
  <si>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</si>
  <si>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</si>
  <si>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</si>
  <si>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</si>
  <si>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</si>
  <si>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</si>
  <si>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</si>
  <si>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</si>
  <si>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</si>
  <si>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</si>
  <si>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</si>
  <si>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</si>
  <si>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</si>
  <si>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</si>
  <si>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</si>
  <si>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</si>
  <si>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</si>
  <si>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</si>
  <si>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</si>
  <si>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</si>
  <si>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</si>
  <si>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</si>
  <si>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</si>
  <si>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</si>
  <si>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</si>
  <si>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</si>
  <si>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</si>
  <si>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</si>
  <si>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</si>
  <si>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</si>
  <si>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</si>
  <si>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</si>
  <si>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</si>
  <si>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</si>
  <si>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</si>
  <si>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</si>
  <si>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</si>
  <si>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</si>
  <si>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</si>
  <si>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</si>
  <si>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</si>
  <si>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</si>
  <si>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</si>
  <si>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</si>
  <si>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</si>
  <si>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</si>
  <si>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</si>
  <si>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</si>
  <si>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</si>
  <si>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</si>
  <si>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</si>
  <si>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</si>
  <si>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</si>
  <si>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</si>
  <si>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</si>
  <si>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</si>
  <si>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</si>
  <si>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</si>
  <si>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</si>
  <si>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</si>
  <si>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</si>
  <si>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</si>
  <si>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</si>
  <si>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</si>
  <si>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</si>
  <si>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</si>
  <si>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</si>
  <si>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</si>
  <si>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</si>
  <si>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</si>
  <si>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</si>
  <si>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</si>
  <si>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</si>
  <si>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</si>
  <si>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</si>
  <si>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</si>
  <si>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</si>
  <si>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</si>
  <si>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</si>
  <si>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</si>
  <si>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</si>
  <si>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</si>
  <si>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</si>
  <si>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</si>
  <si>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</si>
  <si>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</si>
  <si>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</si>
  <si>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</si>
  <si>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</si>
  <si>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</si>
  <si>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</si>
  <si>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</si>
  <si>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</si>
  <si>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</si>
  <si>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</si>
  <si>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</si>
  <si>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</si>
  <si>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</si>
  <si>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</si>
  <si>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</si>
  <si>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</si>
  <si>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</si>
  <si>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</si>
  <si>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</si>
  <si>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</si>
  <si>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</si>
  <si>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</si>
  <si>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</si>
  <si>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</si>
  <si>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</si>
  <si>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</si>
  <si>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</si>
  <si>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</si>
  <si>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</si>
  <si>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</si>
  <si>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</si>
  <si>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</si>
  <si>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</si>
  <si>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</si>
  <si>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</si>
  <si>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</si>
  <si>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</si>
  <si>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</si>
  <si>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</si>
  <si>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</si>
  <si>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</si>
  <si>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</si>
  <si>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</si>
  <si>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</si>
  <si>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</si>
  <si>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</si>
  <si>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</si>
  <si>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</si>
  <si>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</si>
  <si>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</si>
  <si>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</si>
  <si>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</si>
  <si>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</si>
  <si>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</si>
  <si>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</si>
  <si>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</si>
  <si>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</si>
  <si>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</si>
  <si>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</si>
  <si>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</si>
  <si>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</si>
  <si>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</si>
  <si>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</si>
  <si>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</si>
  <si>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</si>
  <si>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</si>
  <si>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</si>
  <si>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</si>
  <si>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</si>
  <si>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</si>
  <si>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</si>
  <si>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</si>
  <si>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</si>
  <si>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</si>
  <si>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</si>
  <si>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</si>
  <si>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</si>
  <si>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</si>
  <si>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</si>
  <si>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</si>
  <si>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</si>
  <si>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</si>
  <si>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</si>
  <si>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</si>
  <si>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</si>
  <si>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</si>
  <si>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</si>
  <si>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</si>
  <si>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</si>
  <si>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</si>
  <si>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</si>
  <si>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</si>
  <si>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</si>
  <si>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</si>
  <si>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</si>
  <si>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</si>
  <si>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</si>
  <si>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</si>
  <si>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</si>
  <si>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</si>
  <si>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</si>
  <si>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</si>
  <si>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</si>
  <si>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</si>
  <si>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</si>
  <si>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</si>
  <si>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</si>
  <si>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</si>
  <si>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</si>
  <si>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</si>
  <si>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</si>
  <si>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</si>
  <si>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</si>
  <si>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</si>
  <si>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</si>
  <si>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</si>
  <si>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</si>
  <si>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</si>
  <si>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</si>
  <si>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</si>
  <si>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</si>
  <si>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</si>
  <si>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</si>
  <si>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</si>
  <si>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</si>
  <si>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</si>
  <si>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</si>
  <si>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</si>
  <si>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</si>
  <si>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</si>
  <si>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</si>
  <si>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</si>
  <si>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</si>
  <si>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</si>
  <si>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</si>
  <si>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</si>
  <si>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</si>
  <si>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</si>
  <si>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</si>
  <si>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</si>
  <si>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</si>
  <si>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</si>
  <si>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</si>
  <si>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</si>
  <si>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</si>
  <si>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</si>
  <si>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</si>
  <si>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</si>
  <si>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</si>
  <si>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</si>
  <si>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</si>
  <si>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</si>
  <si>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</si>
  <si>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</si>
  <si>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</si>
  <si>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</si>
  <si>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</si>
  <si>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</si>
  <si>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</si>
  <si>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</si>
  <si>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</si>
  <si>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</si>
  <si>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</si>
  <si>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</si>
  <si>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</si>
  <si>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</si>
  <si>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</si>
  <si>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</si>
  <si>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</si>
  <si>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</si>
  <si>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</si>
  <si>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</si>
  <si>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</si>
  <si>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</si>
  <si>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</si>
  <si>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</si>
  <si>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</si>
  <si>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</si>
  <si>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</si>
  <si>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</si>
  <si>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</si>
  <si>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</si>
  <si>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</si>
  <si>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</si>
  <si>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</si>
  <si>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</si>
  <si>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</si>
  <si>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</si>
  <si>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</si>
  <si>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</si>
  <si>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</si>
  <si>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</si>
  <si>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</si>
  <si>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</si>
  <si>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</si>
  <si>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</si>
  <si>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</si>
  <si>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</si>
  <si>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</si>
  <si>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</si>
  <si>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</si>
  <si>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</si>
  <si>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</si>
  <si>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</si>
  <si>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</si>
  <si>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</si>
  <si>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</si>
  <si>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</si>
  <si>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</si>
  <si>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</si>
  <si>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</si>
  <si>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</si>
  <si>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</si>
  <si>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</si>
  <si>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</si>
  <si>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</si>
  <si>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</si>
  <si>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</si>
  <si>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</si>
  <si>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</si>
  <si>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</si>
  <si>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</si>
  <si>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</si>
  <si>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</si>
  <si>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</si>
  <si>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</si>
  <si>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</si>
  <si>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</si>
  <si>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</si>
  <si>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</si>
  <si>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</si>
  <si>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</si>
  <si>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</si>
  <si>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</si>
  <si>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</si>
  <si>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</si>
  <si>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</si>
  <si>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</si>
  <si>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</si>
  <si>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</si>
  <si>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</si>
  <si>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</si>
  <si>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</si>
  <si>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</si>
  <si>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</si>
  <si>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</si>
  <si>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</si>
  <si>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</si>
  <si>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</si>
  <si>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</si>
  <si>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</si>
  <si>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</si>
  <si>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</si>
  <si>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</si>
  <si>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</si>
  <si>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</si>
  <si>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</si>
  <si>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</si>
  <si>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</si>
  <si>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</si>
  <si>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</si>
  <si>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</si>
  <si>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</si>
  <si>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</si>
  <si>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</si>
  <si>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</si>
  <si>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</si>
  <si>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</si>
  <si>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</si>
  <si>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</si>
  <si>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</si>
  <si>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</si>
  <si>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</si>
  <si>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</si>
  <si>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</si>
  <si>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</si>
  <si>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</si>
  <si>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</si>
  <si>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</si>
  <si>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</si>
  <si>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</si>
  <si>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</si>
  <si>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</si>
  <si>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</si>
  <si>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</si>
  <si>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</si>
  <si>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</si>
  <si>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</si>
  <si>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</si>
  <si>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</si>
  <si>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</si>
  <si>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</si>
  <si>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</si>
  <si>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</si>
  <si>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</si>
  <si>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</si>
  <si>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</si>
  <si>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</si>
  <si>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</si>
  <si>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</si>
  <si>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</si>
  <si>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</si>
  <si>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</si>
  <si>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</si>
  <si>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</si>
  <si>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</si>
  <si>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</si>
  <si>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</si>
  <si>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</si>
  <si>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</si>
  <si>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</si>
  <si>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</si>
  <si>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</si>
  <si>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</si>
  <si>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</si>
  <si>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</si>
  <si>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</si>
  <si>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</si>
  <si>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</si>
  <si>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</si>
  <si>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</si>
  <si>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</si>
  <si>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</si>
  <si>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</si>
  <si>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</si>
  <si>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</si>
  <si>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</si>
  <si>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</si>
  <si>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</si>
  <si>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</si>
  <si>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</si>
  <si>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</si>
  <si>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</si>
  <si>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</si>
  <si>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</si>
  <si>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</si>
  <si>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</si>
  <si>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</si>
  <si>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</si>
  <si>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</si>
  <si>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</si>
  <si>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</si>
  <si>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</si>
  <si>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</si>
  <si>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</si>
  <si>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</si>
  <si>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</si>
  <si>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</si>
  <si>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</si>
  <si>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</si>
  <si>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</si>
  <si>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</si>
  <si>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</si>
  <si>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</si>
  <si>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</si>
  <si>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</si>
  <si>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</si>
  <si>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</si>
  <si>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</si>
  <si>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</si>
  <si>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</si>
  <si>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</si>
  <si>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</si>
  <si>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</si>
  <si>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</si>
  <si>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</si>
  <si>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</si>
  <si>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</si>
  <si>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</si>
  <si>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</si>
  <si>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</si>
  <si>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</si>
  <si>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</si>
  <si>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</si>
  <si>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</si>
  <si>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</si>
  <si>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</si>
  <si>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</si>
  <si>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</si>
  <si>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</si>
  <si>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</si>
  <si>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</si>
  <si>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</si>
  <si>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</si>
  <si>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</si>
  <si>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</si>
  <si>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</si>
  <si>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</si>
  <si>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</si>
  <si>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</si>
  <si>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</si>
  <si>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</si>
  <si>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</si>
  <si>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</si>
  <si>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</si>
  <si>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</si>
  <si>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</si>
  <si>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</si>
  <si>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</si>
  <si>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</si>
  <si>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</si>
  <si>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</si>
  <si>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</si>
  <si>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</si>
  <si>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</si>
  <si>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</si>
  <si>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</si>
  <si>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</si>
  <si>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</si>
  <si>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</si>
  <si>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</si>
  <si>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</si>
  <si>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</si>
  <si>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</si>
  <si>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</si>
  <si>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</si>
  <si>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</si>
  <si>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</si>
  <si>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</si>
  <si>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</si>
  <si>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</si>
  <si>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</si>
  <si>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</si>
  <si>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</si>
  <si>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</si>
  <si>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</si>
  <si>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</si>
  <si>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</si>
  <si>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</si>
  <si>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</si>
  <si>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</si>
  <si>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</si>
  <si>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</si>
  <si>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</si>
  <si>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</si>
  <si>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</si>
  <si>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</si>
  <si>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</si>
  <si>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</si>
  <si>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</si>
  <si>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</si>
  <si>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</si>
  <si>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</si>
  <si>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</si>
  <si>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</si>
  <si>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</si>
  <si>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</si>
  <si>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</si>
  <si>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</si>
  <si>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</si>
  <si>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</si>
  <si>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</si>
  <si>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</si>
  <si>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</si>
  <si>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</si>
  <si>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</si>
  <si>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</si>
  <si>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</si>
  <si>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</si>
  <si>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</si>
  <si>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</si>
  <si>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</si>
  <si>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</si>
  <si>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</si>
  <si>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</si>
  <si>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</si>
  <si>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</si>
  <si>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</si>
  <si>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</si>
  <si>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</si>
  <si>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</si>
  <si>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</si>
  <si>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</si>
  <si>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</si>
  <si>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</si>
  <si>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</si>
  <si>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</si>
  <si>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</si>
  <si>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</si>
  <si>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</si>
  <si>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</si>
  <si>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</si>
  <si>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</si>
  <si>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</si>
  <si>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</si>
  <si>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</si>
  <si>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</si>
  <si>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</si>
  <si>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</si>
  <si>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</si>
  <si>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</si>
  <si>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</si>
  <si>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</si>
  <si>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</si>
  <si>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</si>
  <si>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</si>
  <si>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</si>
  <si>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</si>
  <si>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</si>
  <si>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</si>
  <si>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</si>
  <si>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</si>
  <si>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</si>
  <si>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</si>
  <si>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</si>
  <si>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</si>
  <si>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</si>
  <si>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</si>
  <si>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</si>
  <si>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</si>
  <si>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</si>
  <si>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</si>
  <si>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</si>
  <si>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</si>
  <si>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</si>
  <si>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</si>
  <si>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</si>
  <si>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</si>
  <si>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</si>
  <si>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</si>
  <si>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</si>
  <si>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</si>
  <si>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</si>
  <si>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</si>
  <si>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</si>
  <si>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</si>
  <si>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</si>
  <si>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</si>
  <si>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</si>
  <si>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</si>
  <si>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</si>
  <si>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</si>
  <si>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</si>
  <si>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</si>
  <si>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</si>
  <si>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</si>
  <si>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</si>
  <si>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</si>
  <si>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</si>
  <si>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</si>
  <si>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</si>
  <si>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</si>
  <si>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</si>
  <si>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</si>
  <si>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</si>
  <si>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</si>
  <si>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</si>
  <si>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</si>
  <si>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</si>
  <si>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</si>
  <si>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</si>
  <si>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</si>
  <si>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</si>
  <si>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</si>
  <si>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</si>
  <si>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</si>
  <si>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</si>
  <si>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</si>
  <si>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</si>
  <si>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</si>
  <si>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</si>
  <si>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</si>
  <si>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</si>
  <si>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</si>
  <si>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</si>
  <si>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</si>
  <si>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</si>
  <si>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</si>
  <si>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</si>
  <si>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</si>
  <si>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</si>
  <si>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</si>
  <si>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</si>
  <si>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</si>
  <si>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</si>
  <si>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</si>
  <si>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</si>
  <si>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</si>
  <si>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</si>
  <si>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</si>
  <si>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</si>
  <si>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</si>
  <si>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</si>
  <si>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</si>
  <si>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</si>
  <si>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</si>
  <si>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</si>
  <si>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</si>
  <si>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</si>
  <si>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</si>
  <si>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</si>
  <si>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</si>
  <si>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</si>
  <si>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</si>
  <si>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</si>
  <si>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</si>
  <si>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</si>
  <si>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</si>
  <si>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</si>
  <si>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</si>
  <si>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</si>
  <si>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</si>
  <si>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</si>
  <si>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</si>
  <si>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</si>
  <si>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</si>
  <si>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</si>
  <si>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</si>
  <si>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</si>
  <si>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</si>
  <si>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</si>
  <si>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</si>
  <si>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</si>
  <si>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</si>
  <si>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</si>
  <si>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</si>
  <si>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</si>
  <si>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</si>
  <si>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</si>
  <si>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</si>
  <si>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</si>
  <si>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</si>
  <si>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</si>
  <si>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</si>
  <si>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</si>
  <si>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</si>
  <si>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</si>
  <si>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</si>
  <si>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</si>
  <si>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</si>
  <si>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</si>
  <si>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</si>
  <si>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</si>
  <si>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</si>
  <si>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</si>
  <si>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</si>
  <si>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</si>
  <si>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</si>
  <si>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</si>
  <si>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</si>
  <si>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</si>
  <si>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</si>
  <si>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</si>
  <si>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</si>
  <si>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</si>
  <si>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</si>
  <si>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</si>
  <si>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</si>
  <si>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</si>
  <si>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</si>
  <si>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</si>
  <si>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</si>
  <si>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</si>
  <si>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</si>
  <si>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</si>
  <si>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</si>
  <si>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</si>
  <si>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</si>
  <si>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</si>
  <si>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</si>
  <si>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</si>
  <si>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</si>
  <si>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</si>
  <si>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</si>
  <si>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</si>
  <si>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</si>
  <si>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</si>
  <si>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</si>
  <si>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</si>
  <si>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</si>
  <si>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</si>
  <si>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</si>
  <si>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</si>
  <si>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</si>
  <si>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</si>
  <si>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</si>
  <si>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</si>
  <si>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</si>
  <si>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</si>
  <si>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</si>
  <si>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</si>
  <si>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</si>
  <si>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</si>
  <si>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</si>
  <si>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</si>
  <si>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</si>
  <si>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</si>
  <si>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</si>
  <si>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</si>
  <si>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</si>
  <si>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</si>
  <si>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</si>
  <si>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</si>
  <si>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</si>
  <si>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</si>
  <si>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</si>
  <si>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</si>
  <si>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</si>
  <si>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</si>
  <si>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</si>
  <si>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</si>
  <si>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</si>
  <si>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</si>
  <si>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</si>
  <si>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</si>
  <si>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</si>
  <si>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</si>
  <si>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</si>
  <si>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</si>
  <si>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</si>
  <si>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</si>
  <si>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</si>
  <si>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</si>
  <si>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</si>
  <si>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</si>
  <si>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</si>
  <si>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</si>
  <si>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</si>
  <si>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</si>
  <si>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</si>
  <si>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</si>
  <si>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</si>
  <si>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</si>
  <si>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</si>
  <si>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</si>
  <si>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</si>
  <si>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</si>
  <si>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</si>
  <si>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</si>
  <si>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</si>
  <si>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</si>
  <si>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</si>
  <si>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</si>
  <si>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</si>
  <si>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</si>
  <si>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</si>
  <si>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</si>
  <si>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</si>
  <si>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</si>
  <si>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</si>
  <si>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</si>
  <si>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</si>
  <si>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</si>
  <si>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</si>
  <si>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</si>
  <si>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</si>
  <si>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</si>
  <si>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</si>
  <si>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</si>
  <si>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</si>
  <si>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</si>
  <si>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</si>
  <si>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</si>
  <si>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</si>
  <si>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</si>
  <si>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</si>
  <si>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</si>
  <si>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</si>
  <si>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</si>
  <si>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</si>
  <si>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</si>
  <si>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</si>
  <si>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</si>
  <si>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</si>
  <si>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</si>
  <si>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</si>
  <si>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</si>
  <si>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</si>
  <si>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</si>
  <si>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</si>
  <si>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</si>
  <si>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</si>
  <si>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</si>
  <si>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</si>
  <si>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</si>
  <si>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</si>
  <si>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</si>
  <si>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</si>
  <si>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</si>
  <si>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</si>
  <si>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</si>
  <si>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</si>
  <si>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</si>
  <si>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</si>
  <si>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</si>
  <si>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</si>
  <si>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</si>
  <si>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</si>
  <si>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</si>
  <si>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</si>
  <si>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</si>
  <si>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</si>
  <si>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</si>
  <si>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</si>
  <si>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</si>
  <si>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</si>
  <si>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</si>
  <si>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</si>
  <si>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</si>
  <si>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</si>
  <si>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</si>
  <si>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</si>
  <si>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</si>
  <si>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</si>
  <si>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</si>
  <si>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</si>
  <si>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</si>
  <si>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</si>
  <si>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</si>
  <si>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</si>
  <si>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</si>
  <si>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</si>
  <si>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</si>
  <si>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</si>
  <si>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</si>
  <si>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</si>
  <si>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</si>
  <si>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</si>
  <si>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</si>
  <si>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</si>
  <si>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</si>
  <si>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</si>
  <si>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</si>
  <si>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</si>
  <si>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</si>
  <si>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</si>
  <si>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</si>
  <si>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</si>
  <si>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</si>
  <si>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</si>
  <si>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</si>
  <si>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</si>
  <si>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</si>
  <si>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</si>
  <si>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</si>
  <si>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</si>
  <si>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</si>
  <si>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</si>
  <si>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</si>
  <si>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</si>
  <si>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</si>
  <si>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</si>
  <si>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</si>
  <si>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</si>
  <si>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</si>
  <si>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</si>
  <si>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</si>
  <si>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</si>
  <si>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</si>
  <si>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</si>
  <si>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</si>
  <si>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</si>
  <si>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</si>
  <si>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</si>
  <si>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</si>
  <si>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</si>
  <si>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</si>
  <si>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</si>
  <si>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</si>
  <si>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</si>
  <si>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</si>
  <si>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</si>
  <si>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</si>
  <si>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</si>
  <si>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</si>
  <si>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</si>
  <si>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</si>
  <si>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</si>
  <si>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</si>
  <si>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</si>
  <si>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</si>
  <si>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</si>
  <si>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</si>
  <si>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</si>
  <si>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</si>
  <si>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</si>
  <si>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</si>
  <si>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</si>
  <si>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</si>
  <si>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</si>
  <si>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</si>
  <si>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</si>
  <si>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</si>
  <si>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</si>
  <si>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</si>
  <si>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</si>
  <si>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</si>
  <si>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</si>
  <si>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</si>
  <si>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</si>
  <si>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</si>
  <si>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</si>
  <si>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</si>
  <si>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</si>
  <si>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</si>
  <si>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</si>
  <si>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</si>
  <si>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</si>
  <si>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</si>
  <si>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</si>
  <si>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</si>
  <si>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</si>
  <si>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</si>
  <si>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</si>
  <si>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</si>
  <si>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</si>
  <si>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</si>
  <si>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</si>
  <si>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</si>
  <si>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</si>
  <si>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</si>
  <si>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</si>
  <si>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</si>
  <si>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</si>
  <si>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</si>
  <si>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</si>
  <si>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</si>
  <si>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</si>
  <si>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</si>
  <si>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</si>
  <si>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</si>
  <si>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</si>
  <si>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</si>
  <si>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</si>
  <si>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</si>
  <si>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</si>
  <si>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</si>
  <si>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</si>
  <si>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</si>
  <si>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</si>
  <si>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</si>
  <si>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</si>
  <si>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</si>
  <si>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</si>
  <si>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</si>
  <si>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</si>
  <si>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</si>
  <si>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</si>
  <si>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</si>
  <si>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</si>
  <si>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</si>
  <si>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</si>
  <si>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</si>
  <si>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</si>
  <si>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</si>
  <si>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</si>
  <si>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</si>
  <si>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</si>
  <si>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</si>
  <si>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</si>
  <si>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</si>
  <si>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</si>
  <si>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</si>
  <si>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</si>
  <si>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</si>
  <si>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</si>
  <si>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</si>
  <si>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</si>
  <si>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</si>
  <si>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</si>
  <si>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</si>
  <si>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</si>
  <si>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</si>
  <si>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</si>
  <si>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</si>
  <si>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</si>
  <si>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</si>
  <si>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</si>
  <si>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</si>
  <si>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</si>
  <si>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</si>
  <si>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</si>
  <si>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</si>
  <si>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</si>
  <si>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</si>
  <si>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</si>
  <si>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</si>
  <si>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</si>
  <si>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</si>
  <si>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</si>
  <si>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</si>
  <si>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</si>
  <si>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</si>
  <si>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</si>
  <si>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</si>
  <si>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</si>
  <si>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</si>
  <si>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</si>
  <si>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</si>
  <si>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</si>
  <si>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</si>
  <si>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</si>
  <si>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</si>
  <si>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</si>
  <si>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</si>
  <si>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</si>
  <si>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</si>
  <si>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</si>
  <si>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</si>
  <si>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</si>
  <si>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</si>
  <si>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</si>
  <si>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</si>
  <si>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</si>
  <si>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</si>
  <si>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</si>
  <si>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</si>
  <si>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</si>
  <si>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</si>
  <si>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</si>
  <si>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</si>
  <si>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</si>
  <si>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</si>
  <si>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</si>
  <si>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</si>
  <si>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</si>
  <si>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</si>
  <si>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</si>
  <si>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</si>
  <si>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</si>
  <si>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</si>
  <si>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</si>
  <si>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</si>
  <si>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</si>
  <si>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</si>
  <si>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</si>
  <si>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</si>
  <si>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</si>
  <si>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</si>
  <si>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</si>
  <si>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</si>
  <si>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</si>
  <si>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</si>
  <si>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</si>
  <si>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</si>
  <si>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</si>
  <si>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</si>
  <si>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</si>
  <si>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</si>
  <si>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</si>
  <si>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</si>
  <si>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</si>
  <si>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</si>
  <si>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</si>
  <si>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</si>
  <si>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</si>
  <si>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</si>
  <si>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</si>
  <si>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</si>
  <si>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</si>
  <si>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</si>
  <si>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</si>
  <si>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</si>
  <si>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</si>
  <si>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</si>
  <si>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</si>
  <si>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</si>
  <si>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</si>
  <si>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</si>
  <si>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</si>
  <si>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</si>
  <si>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</si>
  <si>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</si>
  <si>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</si>
  <si>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</si>
  <si>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</si>
  <si>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</si>
  <si>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</si>
  <si>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</si>
  <si>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</si>
  <si>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</si>
  <si>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</si>
  <si>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</si>
  <si>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</si>
  <si>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</si>
  <si>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</si>
  <si>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</si>
  <si>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</si>
  <si>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</si>
  <si>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</si>
  <si>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</si>
  <si>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</si>
  <si>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</si>
  <si>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</si>
  <si>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</si>
  <si>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</si>
  <si>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</si>
  <si>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</si>
  <si>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</si>
  <si>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</si>
  <si>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</si>
  <si>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</si>
  <si>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</si>
  <si>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</si>
  <si>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</si>
  <si>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</si>
  <si>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</si>
  <si>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</si>
  <si>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</si>
  <si>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</si>
  <si>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</si>
  <si>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</si>
  <si>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</si>
  <si>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</si>
  <si>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</si>
  <si>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</si>
  <si>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</si>
  <si>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</si>
  <si>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</si>
  <si>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</si>
  <si>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</si>
  <si>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</si>
  <si>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</si>
  <si>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</si>
  <si>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</si>
  <si>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</si>
  <si>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</si>
  <si>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</si>
  <si>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</si>
  <si>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</si>
  <si>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</si>
  <si>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</si>
  <si>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</si>
  <si>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</si>
  <si>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</si>
  <si>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</si>
  <si>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</si>
  <si>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</si>
  <si>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</si>
  <si>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</si>
  <si>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</si>
  <si>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</si>
  <si>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</si>
  <si>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</si>
  <si>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</si>
  <si>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</si>
  <si>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</si>
  <si>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</si>
  <si>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</si>
  <si>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</si>
  <si>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</si>
  <si>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</si>
  <si>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</si>
  <si>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</si>
  <si>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</si>
  <si>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</si>
  <si>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</si>
  <si>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</si>
  <si>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</si>
  <si>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</si>
  <si>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</si>
  <si>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</si>
  <si>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</si>
  <si>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</si>
  <si>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</si>
  <si>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</si>
  <si>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</si>
  <si>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</si>
  <si>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</si>
  <si>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</si>
  <si>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</si>
  <si>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</si>
  <si>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</si>
  <si>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</si>
  <si>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</si>
  <si>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</si>
  <si>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</si>
  <si>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</si>
  <si>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</si>
  <si>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</si>
  <si>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</si>
  <si>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</si>
  <si>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</si>
  <si>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</si>
  <si>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</si>
  <si>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</si>
  <si>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</si>
  <si>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</si>
  <si>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</si>
  <si>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</si>
  <si>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</si>
  <si>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</si>
  <si>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</si>
  <si>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</si>
  <si>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</si>
  <si>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</si>
  <si>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</si>
  <si>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</si>
  <si>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</si>
  <si>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</si>
  <si>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</si>
  <si>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</si>
  <si>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</si>
  <si>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</si>
  <si>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</si>
  <si>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</si>
  <si>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</si>
  <si>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</si>
  <si>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</si>
  <si>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</si>
  <si>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</si>
  <si>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</si>
  <si>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</si>
  <si>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</si>
  <si>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</si>
  <si>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</si>
  <si>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</si>
  <si>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</si>
  <si>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</si>
  <si>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</si>
  <si>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</si>
  <si>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</si>
  <si>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</si>
  <si>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</si>
  <si>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</si>
  <si>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</si>
  <si>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</si>
  <si>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</si>
  <si>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</si>
  <si>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</si>
  <si>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</si>
  <si>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</si>
  <si>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</si>
  <si>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</si>
  <si>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</si>
  <si>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</si>
  <si>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</si>
  <si>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</si>
  <si>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</si>
  <si>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</si>
  <si>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</si>
  <si>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</si>
  <si>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</si>
  <si>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</si>
  <si>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</si>
  <si>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</si>
  <si>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</si>
  <si>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</si>
  <si>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</si>
  <si>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</si>
  <si>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</si>
  <si>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</si>
  <si>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</si>
  <si>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</si>
  <si>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</si>
  <si>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</si>
  <si>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</si>
  <si>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</si>
  <si>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</si>
  <si>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</si>
  <si>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</si>
  <si>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</si>
  <si>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</si>
  <si>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</si>
  <si>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</si>
  <si>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</si>
  <si>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</si>
  <si>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</si>
  <si>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</si>
  <si>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</si>
  <si>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</si>
  <si>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</si>
  <si>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</si>
  <si>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</si>
  <si>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</si>
  <si>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</si>
  <si>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</si>
  <si>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</si>
  <si>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</si>
  <si>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</si>
  <si>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</si>
  <si>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</si>
  <si>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</si>
  <si>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</si>
  <si>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</si>
  <si>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</si>
  <si>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</si>
  <si>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</si>
  <si>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</si>
  <si>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</si>
  <si>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</si>
  <si>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</si>
  <si>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</si>
  <si>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</si>
  <si>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</si>
  <si>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</si>
  <si>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</si>
  <si>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</si>
  <si>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</si>
  <si>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</si>
  <si>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</si>
  <si>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</si>
  <si>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</si>
  <si>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</si>
  <si>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</si>
  <si>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</si>
  <si>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</si>
  <si>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</si>
  <si>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</si>
  <si>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</si>
  <si>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</si>
  <si>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</si>
  <si>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</si>
  <si>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</si>
  <si>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</si>
  <si>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</si>
  <si>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</si>
  <si>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</si>
  <si>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</si>
  <si>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</si>
  <si>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</si>
  <si>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</si>
  <si>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</si>
  <si>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</si>
  <si>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</si>
  <si>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</si>
  <si>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</si>
  <si>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</si>
  <si>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</si>
  <si>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</si>
  <si>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</si>
  <si>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</si>
  <si>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</si>
  <si>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</si>
  <si>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</si>
  <si>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</si>
  <si>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</si>
  <si>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</si>
  <si>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</si>
  <si>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</si>
  <si>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</si>
  <si>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</si>
  <si>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</si>
  <si>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</si>
  <si>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</si>
  <si>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</si>
  <si>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</si>
  <si>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</si>
  <si>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</si>
  <si>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</si>
  <si>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</si>
  <si>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</si>
  <si>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</si>
  <si>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</si>
  <si>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</si>
  <si>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</si>
  <si>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</si>
  <si>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</si>
  <si>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</si>
  <si>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</si>
  <si>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</si>
  <si>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</si>
  <si>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</si>
  <si>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</si>
  <si>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</si>
  <si>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</si>
  <si>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</si>
  <si>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</si>
  <si>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</si>
  <si>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</si>
  <si>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</si>
  <si>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</si>
  <si>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</si>
  <si>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</si>
  <si>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</si>
  <si>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</si>
  <si>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</si>
  <si>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</si>
  <si>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</si>
  <si>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</si>
  <si>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</si>
  <si>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</si>
  <si>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</si>
  <si>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</si>
  <si>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</si>
  <si>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</si>
  <si>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</si>
  <si>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</si>
  <si>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</si>
  <si>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</si>
  <si>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</si>
  <si>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</si>
  <si>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</si>
  <si>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</si>
  <si>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</si>
  <si>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</si>
  <si>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</si>
  <si>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</si>
  <si>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</si>
  <si>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</si>
  <si>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</si>
  <si>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</si>
  <si>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</si>
  <si>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</si>
  <si>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</si>
  <si>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</si>
  <si>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</si>
  <si>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</si>
  <si>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</si>
  <si>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</si>
  <si>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</si>
  <si>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</si>
  <si>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</si>
  <si>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</si>
  <si>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</si>
  <si>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</si>
  <si>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</si>
  <si>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</si>
  <si>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</si>
  <si>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</si>
  <si>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</si>
  <si>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</si>
  <si>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</si>
  <si>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</si>
  <si>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</si>
  <si>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</si>
  <si>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</si>
  <si>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</si>
  <si>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</si>
  <si>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</si>
  <si>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</si>
  <si>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</si>
  <si>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</si>
  <si>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</si>
  <si>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</si>
  <si>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</si>
  <si>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</si>
  <si>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</si>
  <si>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</si>
  <si>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</si>
  <si>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</si>
  <si>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</si>
  <si>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</si>
  <si>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</si>
  <si>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</si>
  <si>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</si>
  <si>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</si>
  <si>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</si>
  <si>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</si>
  <si>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</si>
  <si>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</si>
  <si>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</si>
  <si>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</si>
  <si>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</si>
  <si>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</si>
  <si>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</si>
  <si>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</si>
  <si>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</si>
  <si>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</si>
  <si>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</si>
  <si>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</si>
  <si>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</si>
  <si>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</si>
  <si>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</si>
  <si>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</si>
  <si>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</si>
  <si>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</si>
  <si>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</si>
  <si>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</si>
  <si>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</si>
  <si>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</si>
  <si>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</si>
  <si>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</si>
  <si>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</si>
  <si>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</si>
  <si>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</si>
  <si>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</si>
  <si>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</si>
  <si>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</si>
  <si>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</si>
  <si>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</si>
  <si>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</si>
  <si>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</si>
  <si>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</si>
  <si>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</si>
  <si>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</si>
  <si>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</si>
  <si>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</si>
  <si>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</si>
  <si>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</si>
  <si>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</si>
  <si>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</si>
  <si>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</si>
  <si>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</si>
  <si>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</si>
  <si>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</si>
  <si>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</si>
  <si>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</si>
  <si>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</si>
  <si>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</si>
  <si>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</si>
  <si>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</si>
  <si>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</si>
  <si>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</si>
  <si>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</si>
  <si>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</si>
  <si>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</si>
  <si>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</si>
  <si>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</si>
  <si>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</si>
  <si>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</si>
  <si>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</si>
  <si>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</si>
  <si>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</si>
  <si>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</si>
  <si>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</si>
  <si>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</si>
  <si>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</si>
  <si>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</si>
  <si>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</si>
  <si>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</si>
  <si>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</si>
  <si>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</si>
  <si>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</si>
  <si>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</si>
  <si>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</si>
  <si>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</si>
  <si>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</si>
  <si>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</si>
  <si>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</si>
  <si>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</si>
  <si>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</si>
  <si>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</si>
  <si>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</si>
  <si>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</si>
  <si>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</si>
  <si>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</si>
  <si>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</si>
  <si>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</si>
  <si>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</si>
  <si>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</si>
  <si>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</si>
  <si>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</si>
  <si>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</si>
  <si>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</si>
  <si>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</si>
  <si>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</si>
  <si>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</si>
  <si>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</si>
  <si>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</si>
  <si>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</si>
  <si>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</si>
  <si>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</si>
  <si>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</si>
  <si>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</si>
  <si>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</si>
  <si>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</si>
  <si>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</si>
  <si>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</si>
  <si>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</si>
  <si>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</si>
  <si>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</si>
  <si>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</si>
  <si>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</si>
  <si>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</si>
  <si>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</si>
  <si>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</si>
  <si>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</si>
  <si>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</si>
  <si>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</si>
  <si>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</si>
  <si>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</si>
  <si>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</si>
  <si>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</si>
  <si>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</si>
  <si>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</si>
  <si>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</si>
  <si>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</si>
  <si>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</si>
  <si>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</si>
  <si>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</si>
  <si>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</si>
  <si>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</si>
  <si>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</si>
  <si>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</si>
  <si>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</si>
  <si>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</si>
  <si>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</si>
  <si>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</si>
  <si>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</si>
  <si>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</si>
  <si>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</si>
  <si>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</si>
  <si>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</si>
  <si>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</si>
  <si>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</si>
  <si>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</si>
  <si>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</si>
  <si>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</si>
  <si>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</si>
  <si>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</si>
  <si>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</si>
  <si>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</si>
  <si>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</si>
  <si>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</si>
  <si>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</si>
  <si>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</si>
  <si>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</si>
  <si>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</si>
  <si>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</si>
  <si>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</si>
  <si>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</si>
  <si>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</si>
  <si>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</si>
  <si>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</si>
  <si>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</si>
  <si>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</si>
  <si>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</si>
  <si>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</si>
  <si>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</si>
  <si>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</si>
  <si>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</si>
  <si>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</si>
  <si>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</si>
  <si>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</si>
  <si>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</si>
  <si>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</si>
  <si>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</si>
  <si>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</si>
  <si>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</si>
  <si>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</si>
  <si>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</si>
  <si>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</si>
  <si>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</si>
  <si>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</si>
  <si>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</si>
  <si>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</si>
  <si>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</si>
  <si>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</si>
  <si>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</si>
  <si>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</si>
  <si>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</si>
  <si>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</si>
  <si>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</si>
  <si>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</si>
  <si>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</si>
  <si>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</si>
  <si>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</si>
  <si>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</si>
  <si>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</si>
  <si>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</si>
  <si>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</si>
  <si>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</si>
  <si>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</si>
  <si>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</si>
  <si>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</si>
  <si>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</si>
  <si>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</si>
  <si>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</si>
  <si>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</si>
  <si>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</si>
  <si>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</si>
  <si>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</si>
  <si>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</si>
  <si>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</si>
  <si>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</si>
  <si>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</si>
  <si>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</si>
  <si>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</si>
  <si>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</si>
  <si>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</si>
  <si>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</si>
  <si>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</si>
  <si>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</si>
  <si>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</si>
  <si>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</si>
  <si>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</si>
  <si>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</si>
  <si>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</si>
  <si>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</si>
  <si>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</si>
  <si>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</si>
  <si>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</si>
  <si>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</si>
  <si>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</si>
  <si>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</si>
  <si>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</si>
  <si>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</si>
  <si>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</si>
  <si>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</si>
  <si>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</si>
  <si>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</si>
  <si>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</si>
  <si>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</si>
  <si>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</si>
  <si>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</si>
  <si>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</si>
  <si>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</si>
  <si>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</si>
  <si>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</si>
  <si>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</si>
  <si>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</si>
  <si>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</si>
  <si>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</si>
  <si>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</si>
  <si>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</si>
  <si>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</si>
  <si>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</si>
  <si>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</si>
  <si>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</si>
  <si>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</si>
  <si>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</si>
  <si>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</si>
  <si>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</si>
  <si>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</si>
  <si>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</si>
  <si>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</si>
  <si>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</si>
  <si>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</si>
  <si>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</si>
  <si>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</si>
  <si>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</si>
  <si>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</si>
  <si>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</si>
  <si>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</si>
  <si>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</si>
  <si>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</si>
  <si>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</si>
  <si>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</si>
  <si>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</si>
  <si>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</si>
  <si>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</si>
  <si>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</si>
  <si>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</si>
  <si>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</si>
  <si>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</si>
  <si>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</si>
  <si>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</si>
  <si>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</si>
  <si>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</si>
  <si>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</si>
  <si>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</si>
  <si>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</si>
  <si>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</si>
  <si>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</si>
  <si>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</si>
  <si>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</si>
  <si>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</si>
  <si>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</si>
  <si>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</si>
  <si>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</si>
  <si>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</si>
  <si>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</si>
  <si>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</si>
  <si>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</si>
  <si>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</si>
  <si>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</si>
  <si>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</si>
  <si>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</si>
  <si>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</si>
  <si>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</si>
  <si>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</si>
  <si>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</si>
  <si>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</si>
  <si>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</si>
  <si>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</si>
  <si>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</si>
  <si>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</si>
  <si>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</si>
  <si>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</si>
  <si>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</si>
  <si>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</si>
  <si>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</si>
  <si>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</si>
  <si>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</si>
  <si>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</si>
  <si>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</si>
  <si>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</si>
  <si>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</si>
  <si>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</si>
  <si>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</si>
  <si>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</si>
  <si>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</si>
  <si>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</si>
  <si>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</si>
  <si>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</si>
  <si>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</si>
  <si>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</si>
  <si>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</si>
  <si>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</si>
  <si>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</si>
  <si>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</si>
  <si>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</si>
  <si>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</si>
  <si>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</si>
  <si>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</si>
  <si>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</si>
  <si>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</si>
  <si>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</si>
  <si>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</si>
  <si>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</si>
  <si>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</si>
  <si>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</si>
  <si>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</si>
  <si>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</si>
  <si>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</si>
  <si>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</si>
  <si>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</si>
  <si>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</si>
  <si>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</si>
  <si>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</si>
  <si>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</si>
  <si>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</si>
  <si>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</si>
  <si>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</si>
  <si>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</si>
  <si>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</si>
  <si>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</si>
  <si>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</si>
  <si>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</si>
  <si>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</si>
  <si>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</si>
  <si>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</si>
  <si>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</si>
  <si>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</si>
  <si>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</si>
  <si>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</si>
  <si>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</si>
  <si>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</si>
  <si>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</si>
  <si>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</si>
  <si>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</si>
  <si>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</si>
  <si>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</si>
  <si>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</si>
  <si>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</si>
  <si>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</si>
  <si>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</si>
  <si>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</si>
  <si>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</si>
  <si>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</si>
  <si>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</si>
  <si>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</si>
  <si>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</si>
  <si>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</si>
  <si>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</si>
  <si>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</si>
  <si>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</si>
  <si>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</si>
  <si>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</si>
  <si>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</si>
  <si>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</si>
  <si>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</si>
  <si>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</si>
  <si>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</si>
  <si>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</si>
  <si>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</si>
  <si>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</si>
  <si>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</si>
  <si>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</si>
  <si>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</si>
  <si>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</si>
  <si>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</si>
  <si>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</si>
  <si>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</si>
  <si>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</si>
  <si>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</si>
  <si>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</si>
  <si>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</si>
  <si>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</si>
  <si>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</si>
  <si>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</si>
  <si>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</si>
  <si>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</si>
  <si>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</si>
  <si>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</si>
  <si>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</si>
  <si>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</si>
  <si>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</si>
  <si>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</si>
  <si>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</si>
  <si>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</si>
  <si>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</si>
  <si>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</si>
  <si>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</si>
  <si>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</si>
  <si>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</si>
  <si>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</si>
  <si>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</si>
  <si>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</si>
  <si>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</si>
  <si>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</si>
  <si>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</si>
  <si>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</si>
  <si>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</si>
  <si>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</si>
  <si>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</si>
  <si>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</si>
  <si>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</si>
  <si>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</si>
  <si>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</si>
  <si>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</si>
  <si>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</si>
  <si>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</si>
  <si>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</si>
  <si>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</si>
  <si>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</si>
  <si>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</si>
  <si>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</si>
  <si>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</si>
  <si>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</si>
  <si>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</si>
  <si>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</si>
  <si>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</si>
  <si>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</si>
  <si>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</si>
  <si>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</si>
  <si>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</si>
  <si>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</si>
  <si>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</si>
  <si>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</si>
  <si>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</si>
  <si>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</si>
  <si>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</si>
  <si>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</si>
  <si>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</si>
  <si>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</si>
  <si>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</si>
  <si>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</si>
  <si>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</si>
  <si>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</si>
  <si>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</si>
  <si>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</si>
  <si>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</si>
  <si>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</si>
  <si>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</si>
  <si>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</si>
  <si>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</si>
  <si>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</si>
  <si>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</si>
  <si>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</si>
  <si>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</si>
  <si>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</si>
  <si>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</si>
  <si>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</si>
  <si>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</si>
  <si>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</si>
  <si>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</si>
  <si>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</si>
  <si>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</si>
  <si>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</si>
  <si>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</si>
  <si>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</si>
  <si>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</si>
  <si>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</si>
  <si>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</si>
  <si>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</si>
  <si>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</si>
  <si>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</si>
  <si>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</si>
  <si>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</si>
  <si>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</si>
  <si>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</si>
  <si>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</si>
  <si>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</si>
  <si>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</si>
  <si>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</si>
  <si>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</si>
  <si>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</si>
  <si>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</si>
  <si>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</si>
  <si>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</si>
  <si>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</si>
  <si>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</si>
  <si>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</si>
  <si>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</si>
  <si>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</si>
  <si>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</si>
  <si>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</si>
  <si>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</si>
  <si>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</si>
  <si>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</si>
  <si>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</si>
  <si>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</si>
  <si>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</si>
  <si>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</si>
  <si>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</si>
  <si>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</si>
  <si>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</si>
  <si>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</si>
  <si>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</si>
  <si>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</si>
  <si>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</si>
  <si>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</si>
  <si>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</si>
  <si>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</si>
  <si>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</si>
  <si>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</si>
  <si>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</si>
  <si>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</si>
  <si>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</si>
  <si>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</si>
  <si>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</si>
  <si>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</si>
  <si>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</si>
  <si>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</si>
  <si>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</si>
  <si>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</si>
  <si>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</si>
  <si>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</si>
  <si>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</si>
  <si>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</si>
  <si>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</si>
  <si>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</si>
  <si>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</si>
  <si>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</si>
  <si>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</si>
  <si>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</si>
  <si>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</si>
  <si>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</si>
  <si>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</si>
  <si>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</si>
  <si>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</si>
  <si>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</si>
  <si>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</si>
  <si>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</si>
  <si>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</si>
  <si>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</si>
  <si>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</si>
  <si>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</si>
  <si>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</si>
  <si>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</si>
  <si>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</si>
  <si>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</si>
  <si>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</si>
  <si>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</si>
  <si>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</si>
  <si>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</si>
  <si>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</si>
  <si>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</si>
  <si>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</si>
  <si>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</si>
  <si>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</si>
  <si>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</si>
  <si>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</si>
  <si>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</si>
  <si>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</si>
  <si>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</si>
  <si>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</si>
  <si>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</si>
  <si>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</si>
  <si>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</si>
  <si>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</si>
  <si>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</si>
  <si>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</si>
  <si>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</si>
  <si>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</si>
  <si>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</si>
  <si>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</si>
  <si>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</si>
  <si>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</si>
  <si>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</si>
  <si>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</si>
  <si>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</si>
  <si>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</si>
  <si>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</si>
  <si>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</si>
  <si>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</si>
  <si>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</si>
  <si>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</si>
  <si>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</si>
  <si>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</si>
  <si>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</si>
  <si>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</si>
  <si>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</si>
  <si>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</si>
  <si>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</si>
  <si>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</si>
  <si>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</si>
  <si>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</si>
  <si>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</si>
  <si>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</si>
  <si>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</si>
  <si>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</si>
  <si>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</si>
  <si>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</si>
  <si>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</si>
  <si>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</si>
  <si>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</si>
  <si>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</si>
  <si>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</si>
  <si>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</si>
  <si>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</si>
  <si>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</si>
  <si>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</si>
  <si>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</si>
  <si>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</si>
  <si>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</si>
  <si>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</si>
  <si>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</si>
  <si>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</si>
  <si>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</si>
  <si>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</si>
  <si>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</si>
  <si>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</si>
  <si>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</si>
  <si>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</si>
  <si>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</si>
  <si>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</si>
  <si>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</si>
  <si>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</si>
  <si>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</si>
  <si>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</si>
  <si>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</si>
  <si>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</si>
  <si>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</si>
  <si>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</si>
  <si>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</si>
  <si>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</si>
  <si>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</si>
  <si>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</si>
  <si>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</si>
  <si>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</si>
  <si>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</si>
  <si>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</si>
  <si>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</si>
  <si>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</si>
  <si>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</si>
  <si>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</si>
  <si>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</si>
  <si>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</si>
  <si>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</si>
  <si>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</si>
  <si>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</si>
  <si>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</si>
  <si>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</si>
  <si>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</si>
  <si>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</si>
  <si>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</si>
  <si>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</si>
  <si>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</si>
  <si>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</si>
  <si>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</si>
  <si>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</si>
  <si>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</si>
  <si>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</si>
  <si>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</si>
  <si>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</si>
  <si>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</si>
  <si>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</si>
  <si>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</si>
  <si>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</si>
  <si>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</si>
  <si>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</si>
  <si>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</si>
  <si>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</si>
  <si>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</si>
  <si>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</si>
  <si>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</si>
  <si>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</si>
  <si>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</si>
  <si>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</si>
  <si>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</si>
  <si>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</si>
  <si>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</si>
  <si>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</si>
  <si>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</si>
  <si>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</si>
  <si>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</si>
  <si>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</si>
  <si>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</si>
  <si>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</si>
  <si>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</si>
  <si>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</si>
  <si>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</si>
  <si>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</si>
  <si>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</si>
  <si>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</si>
  <si>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</si>
  <si>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</si>
  <si>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</si>
  <si>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</si>
  <si>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</si>
  <si>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</si>
  <si>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</si>
  <si>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</si>
  <si>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</si>
  <si>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</si>
  <si>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</si>
  <si>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</si>
  <si>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</si>
  <si>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</si>
  <si>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</si>
  <si>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</si>
  <si>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</si>
  <si>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</si>
  <si>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</si>
  <si>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</si>
  <si>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</si>
  <si>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</si>
  <si>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</si>
  <si>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</si>
  <si>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</si>
  <si>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</si>
  <si>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</si>
  <si>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</si>
  <si>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</si>
  <si>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</si>
  <si>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</si>
  <si>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</si>
  <si>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</si>
  <si>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</si>
  <si>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</si>
  <si>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</si>
  <si>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</si>
  <si>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</si>
  <si>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</si>
  <si>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</si>
  <si>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</si>
  <si>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</si>
  <si>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</si>
  <si>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</si>
  <si>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</si>
  <si>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</si>
  <si>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</si>
  <si>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</si>
  <si>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</si>
  <si>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</si>
  <si>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</si>
  <si>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</si>
  <si>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</si>
  <si>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</si>
  <si>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</si>
  <si>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</si>
  <si>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</si>
  <si>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</si>
  <si>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</si>
  <si>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</si>
  <si>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</si>
  <si>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</si>
  <si>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</si>
  <si>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</si>
  <si>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</si>
  <si>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</si>
  <si>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</si>
  <si>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</si>
  <si>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</si>
  <si>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</si>
  <si>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</si>
  <si>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</si>
  <si>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</si>
  <si>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</si>
  <si>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</si>
  <si>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</si>
  <si>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</si>
  <si>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</si>
  <si>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</si>
  <si>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</si>
  <si>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</si>
  <si>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</si>
  <si>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</si>
  <si>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</si>
  <si>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</si>
  <si>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</si>
  <si>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</si>
  <si>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</si>
  <si>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</si>
  <si>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</si>
  <si>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</si>
  <si>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</si>
  <si>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</si>
  <si>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</si>
  <si>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</si>
  <si>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</si>
  <si>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</si>
  <si>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</si>
  <si>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</si>
  <si>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</si>
  <si>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</si>
  <si>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</si>
  <si>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</si>
  <si>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</si>
  <si>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</si>
  <si>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</si>
  <si>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</si>
  <si>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</si>
  <si>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</si>
  <si>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</si>
  <si>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</si>
  <si>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</si>
  <si>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</si>
  <si>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</si>
  <si>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</si>
  <si>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</si>
  <si>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</si>
  <si>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</si>
  <si>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</si>
  <si>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</si>
  <si>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</si>
  <si>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</si>
  <si>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</si>
  <si>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</si>
  <si>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</si>
  <si>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</si>
  <si>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</si>
  <si>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</si>
  <si>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</si>
  <si>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</si>
  <si>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</si>
  <si>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</si>
  <si>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</si>
  <si>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</si>
  <si>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</si>
  <si>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</si>
  <si>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</si>
  <si>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</si>
  <si>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</si>
  <si>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</si>
  <si>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</si>
  <si>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</si>
  <si>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</si>
  <si>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</si>
  <si>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</si>
  <si>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</si>
  <si>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</si>
  <si>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</si>
  <si>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</si>
  <si>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</si>
  <si>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</si>
  <si>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</si>
  <si>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</si>
  <si>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</si>
  <si>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</si>
  <si>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</si>
  <si>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</si>
  <si>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</si>
  <si>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</si>
  <si>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</si>
  <si>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</si>
  <si>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</si>
  <si>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</si>
  <si>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</si>
  <si>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</si>
  <si>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</si>
  <si>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</si>
  <si>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</si>
  <si>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</si>
  <si>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</si>
  <si>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</si>
  <si>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</si>
  <si>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</si>
  <si>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</si>
  <si>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</si>
  <si>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</si>
  <si>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</si>
  <si>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</si>
  <si>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</si>
  <si>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</si>
  <si>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</si>
  <si>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</si>
  <si>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</si>
  <si>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</si>
  <si>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</si>
  <si>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</si>
  <si>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</si>
  <si>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</si>
  <si>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</si>
  <si>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</si>
  <si>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</si>
  <si>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</si>
  <si>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</si>
  <si>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</si>
  <si>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</si>
  <si>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</si>
  <si>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</si>
  <si>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</si>
  <si>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</si>
  <si>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</si>
  <si>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</si>
  <si>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</si>
  <si>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</si>
  <si>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</si>
  <si>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</si>
  <si>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</si>
  <si>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</si>
  <si>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</si>
  <si>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</si>
  <si>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</si>
  <si>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</si>
  <si>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</si>
  <si>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</si>
  <si>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</si>
  <si>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</si>
  <si>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</si>
  <si>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</si>
  <si>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</si>
  <si>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</si>
  <si>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</si>
  <si>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</si>
  <si>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</si>
  <si>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</si>
  <si>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</si>
  <si>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</si>
  <si>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</si>
  <si>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</si>
  <si>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</si>
  <si>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</si>
  <si>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</si>
  <si>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</si>
  <si>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</si>
  <si>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</si>
  <si>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</si>
  <si>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</si>
  <si>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</si>
  <si>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</si>
  <si>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</si>
  <si>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</si>
  <si>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</si>
  <si>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</si>
  <si>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</si>
  <si>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</si>
  <si>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</si>
  <si>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</si>
  <si>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</si>
  <si>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</si>
  <si>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</si>
  <si>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</si>
  <si>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</si>
  <si>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</si>
  <si>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</si>
  <si>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</si>
  <si>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</si>
  <si>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</si>
  <si>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</si>
  <si>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</si>
  <si>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</si>
  <si>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</si>
  <si>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</si>
  <si>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</si>
  <si>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</si>
  <si>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</si>
  <si>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</si>
  <si>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</si>
  <si>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</si>
  <si>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</si>
  <si>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</si>
  <si>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</si>
  <si>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</si>
  <si>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</si>
  <si>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</si>
  <si>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</si>
  <si>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</si>
  <si>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</si>
  <si>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</si>
  <si>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</si>
  <si>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</si>
  <si>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</si>
  <si>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</si>
  <si>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</si>
  <si>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</si>
  <si>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</si>
  <si>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</si>
  <si>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</si>
  <si>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</si>
  <si>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</si>
  <si>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</si>
  <si>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</si>
  <si>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</si>
  <si>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</si>
  <si>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</si>
  <si>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</si>
  <si>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</si>
  <si>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</si>
  <si>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</si>
  <si>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</si>
  <si>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</si>
  <si>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</si>
  <si>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</si>
  <si>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</si>
  <si>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</si>
  <si>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</si>
  <si>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</si>
  <si>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</si>
  <si>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</si>
  <si>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</si>
  <si>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</si>
  <si>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</si>
  <si>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</si>
  <si>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</si>
  <si>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</si>
  <si>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</si>
  <si>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</si>
  <si>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</si>
  <si>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</si>
  <si>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</si>
  <si>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</si>
  <si>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</si>
  <si>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</si>
  <si>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</si>
  <si>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</si>
  <si>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</si>
  <si>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</si>
  <si>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</si>
  <si>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</si>
  <si>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</si>
  <si>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</si>
  <si>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</si>
  <si>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</si>
  <si>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</si>
  <si>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</si>
  <si>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</si>
  <si>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</si>
  <si>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</si>
  <si>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</si>
  <si>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</si>
  <si>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</si>
  <si>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</si>
  <si>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</si>
  <si>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</si>
  <si>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</si>
  <si>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</si>
  <si>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</si>
  <si>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</si>
  <si>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</si>
  <si>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</si>
  <si>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</si>
  <si>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</si>
  <si>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</si>
  <si>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</si>
  <si>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</si>
  <si>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</si>
  <si>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</si>
  <si>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</si>
  <si>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</si>
  <si>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</si>
  <si>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</si>
  <si>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</si>
  <si>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</si>
  <si>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</si>
  <si>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</si>
  <si>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</si>
  <si>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</si>
  <si>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</si>
  <si>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</si>
  <si>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</si>
  <si>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</si>
  <si>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</si>
  <si>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</si>
  <si>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</si>
  <si>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</si>
  <si>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</si>
  <si>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</si>
  <si>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</si>
  <si>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</si>
  <si>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</si>
  <si>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</si>
  <si>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</si>
  <si>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</si>
  <si>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</si>
  <si>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</si>
  <si>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</si>
  <si>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</si>
  <si>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</si>
  <si>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</si>
  <si>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</si>
  <si>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</si>
  <si>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</si>
  <si>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</si>
  <si>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</si>
  <si>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</si>
  <si>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</si>
  <si>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</si>
  <si>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</si>
  <si>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</si>
  <si>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</si>
  <si>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</si>
  <si>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</si>
  <si>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</si>
  <si>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</si>
  <si>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</si>
  <si>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</si>
  <si>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</si>
  <si>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</si>
  <si>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</si>
  <si>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</si>
  <si>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</si>
  <si>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</si>
  <si>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</si>
  <si>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</si>
  <si>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</si>
  <si>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</si>
  <si>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</si>
  <si>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</si>
  <si>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</si>
  <si>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</si>
  <si>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</si>
  <si>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</si>
  <si>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</si>
  <si>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</si>
  <si>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</si>
  <si>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</si>
  <si>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</si>
  <si>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</si>
  <si>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</si>
  <si>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</si>
  <si>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</si>
  <si>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</si>
  <si>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</si>
  <si>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</si>
  <si>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</si>
  <si>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</si>
  <si>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</si>
  <si>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</si>
  <si>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</si>
  <si>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</si>
  <si>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</si>
  <si>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</si>
  <si>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</si>
  <si>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</si>
  <si>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</si>
  <si>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</si>
  <si>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</si>
  <si>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</si>
  <si>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</si>
  <si>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</si>
  <si>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</si>
  <si>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</si>
  <si>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</si>
  <si>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</si>
  <si>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</si>
  <si>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</si>
  <si>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</si>
  <si>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</si>
  <si>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</si>
  <si>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</si>
  <si>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</si>
  <si>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</si>
  <si>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</si>
  <si>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</si>
  <si>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</si>
  <si>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</si>
  <si>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</si>
  <si>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</si>
  <si>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</si>
  <si>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</si>
  <si>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</si>
  <si>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</si>
  <si>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</si>
  <si>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</si>
  <si>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</si>
  <si>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</si>
  <si>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</si>
  <si>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</si>
  <si>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</si>
  <si>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</si>
  <si>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</si>
  <si>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</si>
  <si>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</si>
  <si>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</si>
  <si>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</si>
  <si>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</si>
  <si>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</si>
  <si>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</si>
  <si>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</si>
  <si>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</si>
  <si>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</si>
  <si>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</si>
  <si>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</si>
  <si>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</si>
  <si>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</si>
  <si>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</si>
  <si>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</si>
  <si>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</si>
  <si>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</si>
  <si>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</si>
  <si>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</si>
  <si>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</si>
  <si>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</si>
  <si>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</si>
  <si>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</si>
  <si>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</si>
  <si>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</si>
  <si>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</si>
  <si>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</si>
  <si>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</si>
  <si>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</si>
  <si>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</si>
  <si>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</si>
  <si>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</si>
  <si>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</si>
  <si>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</si>
  <si>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</si>
  <si>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</si>
  <si>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</si>
  <si>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</si>
  <si>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</si>
  <si>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</si>
  <si>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</si>
  <si>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</si>
  <si>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</si>
  <si>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</si>
  <si>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</si>
  <si>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</si>
  <si>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</si>
  <si>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</si>
  <si>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</si>
  <si>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</si>
  <si>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</si>
  <si>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</si>
  <si>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</si>
  <si>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</si>
  <si>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</si>
  <si>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</si>
  <si>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</si>
  <si>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</si>
  <si>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</si>
  <si>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</si>
  <si>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</si>
  <si>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</si>
  <si>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</si>
  <si>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</si>
  <si>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</si>
  <si>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</si>
  <si>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</si>
  <si>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</si>
  <si>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</si>
  <si>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</si>
  <si>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</si>
  <si>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</si>
  <si>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</si>
  <si>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</si>
  <si>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</si>
  <si>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</si>
  <si>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</si>
  <si>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</si>
  <si>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</si>
  <si>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</si>
  <si>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</si>
  <si>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</si>
  <si>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</si>
  <si>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</si>
  <si>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</si>
  <si>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</si>
  <si>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</si>
  <si>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</si>
  <si>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</si>
  <si>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</si>
  <si>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</si>
  <si>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</si>
  <si>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</si>
  <si>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</si>
  <si>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</si>
  <si>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</si>
  <si>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</si>
  <si>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</si>
  <si>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</si>
  <si>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</si>
  <si>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</si>
  <si>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</si>
  <si>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</si>
  <si>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</si>
  <si>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</si>
  <si>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</si>
  <si>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</si>
  <si>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</si>
  <si>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</si>
  <si>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</si>
  <si>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</si>
  <si>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</si>
  <si>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</si>
  <si>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</si>
  <si>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</si>
  <si>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</si>
  <si>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</si>
  <si>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</si>
  <si>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</si>
  <si>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</si>
  <si>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</si>
  <si>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</si>
  <si>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</si>
  <si>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</si>
  <si>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</si>
  <si>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</si>
  <si>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</si>
  <si>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</si>
  <si>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</si>
  <si>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</si>
  <si>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</si>
  <si>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</si>
  <si>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</si>
  <si>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</si>
  <si>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</si>
  <si>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</si>
  <si>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</si>
  <si>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</si>
  <si>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</si>
  <si>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</si>
  <si>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</si>
  <si>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</si>
  <si>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</si>
  <si>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</si>
  <si>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</si>
  <si>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</si>
  <si>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</si>
  <si>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</si>
  <si>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</si>
  <si>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</si>
  <si>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</si>
  <si>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</si>
  <si>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</si>
  <si>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</si>
  <si>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</si>
  <si>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</si>
  <si>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</si>
  <si>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</si>
  <si>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</si>
  <si>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</si>
  <si>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</si>
  <si>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</si>
  <si>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</si>
  <si>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</si>
  <si>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</si>
  <si>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</si>
  <si>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</si>
  <si>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</si>
  <si>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</si>
  <si>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</si>
  <si>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</si>
  <si>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</si>
  <si>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</si>
  <si>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</si>
  <si>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</si>
  <si>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</si>
  <si>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</si>
  <si>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</si>
  <si>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</si>
  <si>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</si>
  <si>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</si>
  <si>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</si>
  <si>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</si>
  <si>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</si>
  <si>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</si>
  <si>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</si>
  <si>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</si>
  <si>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</si>
  <si>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</si>
  <si>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</si>
  <si>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</si>
  <si>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</si>
  <si>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</si>
  <si>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</si>
  <si>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</si>
  <si>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</si>
  <si>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</si>
  <si>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</si>
  <si>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</si>
  <si>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</si>
  <si>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</si>
  <si>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</si>
  <si>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</si>
  <si>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</si>
  <si>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</si>
  <si>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</si>
  <si>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</si>
  <si>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</si>
  <si>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</si>
  <si>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</si>
  <si>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</si>
  <si>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</si>
  <si>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</si>
  <si>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</si>
  <si>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</si>
  <si>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</si>
  <si>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</si>
  <si>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</si>
  <si>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</si>
  <si>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</si>
  <si>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</si>
  <si>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</si>
  <si>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</si>
  <si>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</si>
  <si>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</si>
  <si>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</si>
  <si>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</si>
  <si>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</si>
  <si>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</si>
  <si>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</si>
  <si>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</si>
  <si>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</si>
  <si>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</si>
  <si>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</si>
  <si>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</si>
  <si>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</si>
  <si>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</si>
  <si>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</si>
  <si>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</si>
  <si>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</si>
  <si>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</si>
  <si>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</si>
  <si>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</si>
  <si>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</si>
  <si>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</si>
  <si>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</si>
  <si>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</si>
  <si>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</si>
  <si>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</si>
  <si>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</si>
  <si>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</si>
  <si>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</si>
  <si>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</si>
  <si>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</si>
  <si>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</si>
  <si>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</si>
  <si>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</si>
  <si>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</si>
  <si>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</si>
  <si>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</si>
  <si>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</si>
  <si>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</si>
  <si>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</si>
  <si>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</si>
  <si>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</si>
  <si>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</si>
  <si>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</si>
  <si>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</si>
  <si>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</si>
  <si>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</si>
  <si>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</si>
  <si>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</si>
  <si>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</si>
  <si>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</si>
  <si>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</si>
  <si>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</si>
  <si>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</si>
  <si>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</si>
  <si>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</si>
  <si>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</si>
  <si>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</si>
  <si>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</si>
  <si>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</si>
  <si>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</si>
  <si>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</si>
  <si>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</si>
  <si>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</si>
  <si>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</si>
  <si>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</si>
  <si>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</si>
  <si>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</si>
  <si>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</si>
  <si>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</si>
  <si>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</si>
  <si>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</si>
  <si>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</si>
  <si>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</si>
  <si>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</si>
  <si>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</si>
  <si>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</si>
  <si>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</si>
  <si>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</si>
  <si>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</si>
  <si>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</si>
  <si>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</si>
  <si>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</si>
  <si>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</si>
  <si>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</si>
  <si>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</si>
  <si>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</si>
  <si>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</si>
  <si>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</si>
  <si>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</si>
  <si>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</si>
  <si>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</si>
  <si>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</si>
  <si>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</si>
  <si>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</si>
  <si>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</si>
  <si>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</si>
  <si>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</si>
  <si>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</si>
  <si>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</si>
  <si>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</si>
  <si>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</si>
  <si>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</si>
  <si>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</si>
  <si>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</si>
  <si>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</si>
  <si>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</si>
  <si>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</si>
  <si>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</si>
  <si>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</si>
  <si>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</si>
  <si>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</si>
  <si>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</si>
  <si>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</si>
  <si>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</si>
  <si>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</si>
  <si>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</si>
  <si>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</si>
  <si>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</si>
  <si>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</si>
  <si>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</si>
  <si>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</si>
  <si>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</si>
  <si>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</si>
  <si>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</si>
  <si>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</si>
  <si>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</si>
  <si>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</si>
  <si>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</si>
  <si>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</si>
  <si>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</si>
  <si>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</si>
  <si>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</si>
  <si>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</si>
  <si>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</si>
  <si>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</si>
  <si>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</si>
  <si>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</si>
  <si>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</si>
  <si>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</si>
  <si>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</si>
  <si>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</si>
  <si>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</si>
  <si>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</si>
  <si>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</si>
  <si>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</si>
  <si>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</si>
  <si>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</si>
  <si>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</si>
  <si>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</si>
  <si>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</si>
  <si>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</si>
  <si>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</si>
  <si>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</si>
  <si>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</si>
  <si>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</si>
  <si>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</si>
  <si>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</si>
  <si>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</si>
  <si>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</si>
  <si>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</si>
  <si>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</si>
  <si>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</si>
  <si>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</si>
  <si>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</si>
  <si>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</si>
  <si>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</si>
  <si>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</si>
  <si>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</si>
  <si>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</si>
  <si>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</si>
  <si>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</si>
  <si>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</si>
  <si>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</si>
  <si>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</si>
  <si>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</si>
  <si>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</si>
  <si>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</si>
  <si>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</si>
  <si>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</si>
  <si>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</si>
  <si>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</si>
  <si>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</si>
  <si>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</si>
  <si>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</si>
  <si>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</si>
  <si>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</si>
  <si>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</si>
  <si>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</si>
  <si>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</si>
  <si>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</si>
  <si>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</si>
  <si>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</si>
  <si>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</si>
  <si>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</si>
  <si>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</si>
  <si>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</si>
  <si>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</si>
  <si>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</si>
  <si>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</si>
  <si>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</si>
  <si>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</si>
  <si>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</si>
  <si>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</si>
  <si>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</si>
  <si>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</si>
  <si>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</si>
  <si>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</si>
  <si>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</si>
  <si>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</si>
  <si>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</si>
  <si>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</si>
  <si>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</si>
  <si>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</si>
  <si>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</si>
  <si>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</si>
  <si>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</si>
  <si>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</si>
  <si>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</si>
  <si>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</si>
  <si>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</si>
  <si>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</si>
  <si>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</si>
  <si>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</si>
  <si>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</si>
  <si>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</si>
  <si>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</si>
  <si>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</si>
  <si>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</si>
  <si>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</si>
  <si>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</si>
  <si>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</si>
  <si>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</si>
  <si>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</si>
  <si>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</si>
  <si>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</si>
  <si>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</si>
  <si>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</si>
  <si>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</si>
  <si>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</si>
  <si>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</si>
  <si>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</si>
  <si>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</si>
  <si>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</si>
  <si>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</si>
  <si>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</si>
  <si>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</si>
  <si>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</si>
  <si>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</si>
  <si>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</si>
  <si>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</si>
  <si>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</si>
  <si>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</si>
  <si>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</si>
  <si>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</si>
  <si>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</si>
  <si>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</si>
  <si>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</si>
  <si>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</si>
  <si>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</si>
  <si>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</si>
  <si>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</si>
  <si>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</si>
  <si>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</si>
  <si>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</si>
  <si>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</si>
  <si>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</si>
  <si>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</si>
  <si>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</si>
  <si>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</si>
  <si>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</si>
  <si>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</si>
  <si>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</si>
  <si>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</si>
  <si>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</si>
  <si>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</si>
  <si>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</si>
  <si>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</si>
  <si>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</si>
  <si>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</si>
  <si>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</si>
  <si>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</si>
  <si>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</si>
  <si>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</si>
  <si>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</si>
  <si>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</si>
  <si>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</si>
  <si>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</si>
  <si>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</si>
  <si>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</si>
  <si>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</si>
  <si>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</si>
  <si>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</si>
  <si>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</si>
  <si>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</si>
  <si>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</si>
  <si>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</si>
  <si>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</si>
  <si>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</si>
  <si>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</si>
  <si>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</si>
  <si>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</si>
  <si>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</si>
  <si>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</si>
  <si>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</si>
  <si>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</si>
  <si>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</si>
  <si>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</si>
  <si>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</si>
  <si>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</si>
  <si>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</si>
  <si>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</si>
  <si>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</si>
  <si>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</si>
  <si>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</si>
  <si>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</si>
  <si>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</si>
  <si>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</si>
  <si>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</si>
  <si>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</si>
  <si>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</si>
  <si>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</si>
  <si>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</si>
  <si>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</si>
  <si>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</si>
  <si>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</si>
  <si>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</si>
  <si>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</si>
  <si>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</si>
  <si>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</si>
  <si>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</si>
  <si>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</si>
  <si>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</si>
  <si>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</si>
  <si>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</si>
  <si>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</si>
  <si>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</si>
  <si>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</si>
  <si>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</si>
  <si>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</si>
  <si>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</si>
  <si>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</si>
  <si>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</si>
  <si>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</si>
  <si>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</si>
  <si>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</si>
  <si>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</si>
  <si>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</si>
  <si>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</si>
  <si>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</si>
  <si>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</si>
  <si>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</si>
  <si>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</si>
  <si>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</si>
  <si>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</si>
  <si>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</si>
  <si>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</si>
  <si>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</si>
  <si>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</si>
  <si>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</si>
  <si>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</si>
  <si>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</si>
  <si>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</si>
  <si>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</si>
  <si>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</si>
  <si>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</si>
  <si>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</si>
  <si>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</si>
  <si>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</si>
  <si>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</si>
  <si>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</si>
  <si>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</si>
  <si>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</si>
  <si>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</si>
  <si>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</si>
  <si>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</si>
  <si>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</si>
  <si>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</si>
  <si>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</si>
  <si>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</si>
  <si>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</si>
  <si>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</si>
  <si>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</si>
  <si>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</si>
  <si>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</si>
  <si>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</si>
  <si>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</si>
  <si>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</si>
  <si>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</si>
  <si>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</si>
  <si>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</si>
  <si>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</si>
  <si>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</si>
  <si>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</si>
  <si>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</si>
  <si>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</si>
  <si>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</si>
  <si>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</si>
  <si>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</si>
  <si>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</si>
  <si>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</si>
  <si>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</si>
  <si>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</si>
  <si>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</si>
  <si>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</si>
  <si>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</si>
  <si>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</si>
  <si>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</si>
  <si>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</si>
  <si>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</si>
  <si>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</si>
  <si>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</si>
  <si>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</si>
  <si>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</si>
  <si>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</si>
  <si>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</si>
  <si>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</si>
  <si>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</si>
  <si>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</si>
  <si>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</si>
  <si>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</si>
  <si>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</si>
  <si>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</si>
  <si>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</si>
  <si>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</si>
  <si>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</si>
  <si>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</si>
  <si>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</si>
  <si>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</si>
  <si>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</si>
  <si>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</si>
  <si>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</si>
  <si>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</si>
  <si>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</si>
  <si>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</si>
  <si>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</si>
  <si>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</si>
  <si>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</si>
  <si>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</si>
  <si>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</si>
  <si>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</si>
  <si>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</si>
  <si>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</si>
  <si>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</si>
  <si>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</si>
  <si>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</si>
  <si>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</si>
  <si>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</si>
  <si>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</si>
  <si>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</si>
  <si>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</si>
  <si>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</si>
  <si>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</si>
  <si>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</si>
  <si>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</si>
  <si>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</si>
  <si>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</si>
  <si>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</si>
  <si>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</si>
  <si>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</si>
  <si>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</si>
  <si>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</si>
  <si>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</si>
  <si>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</si>
  <si>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</si>
  <si>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</si>
  <si>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</si>
  <si>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</si>
  <si>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</si>
  <si>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</si>
  <si>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</si>
  <si>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</si>
  <si>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</si>
  <si>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</si>
  <si>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</si>
  <si>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</si>
  <si>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</si>
  <si>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</si>
  <si>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</si>
  <si>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</si>
  <si>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</si>
  <si>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</si>
  <si>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</si>
  <si>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</si>
  <si>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</si>
  <si>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</si>
  <si>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</si>
  <si>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</si>
  <si>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</si>
  <si>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</si>
  <si>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</si>
  <si>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</si>
  <si>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</si>
  <si>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</si>
  <si>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</si>
  <si>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</si>
  <si>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</si>
  <si>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</si>
  <si>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</si>
  <si>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</si>
  <si>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</si>
  <si>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</si>
  <si>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</si>
  <si>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</si>
  <si>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</si>
  <si>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</si>
  <si>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</si>
  <si>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</si>
  <si>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</si>
  <si>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</si>
  <si>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</si>
  <si>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</si>
  <si>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</si>
  <si>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</si>
  <si>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</si>
  <si>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</si>
  <si>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</si>
  <si>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</si>
  <si>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</si>
  <si>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</si>
  <si>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</si>
  <si>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</si>
  <si>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</si>
  <si>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</si>
  <si>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</si>
  <si>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</si>
  <si>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</si>
  <si>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</si>
  <si>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</si>
  <si>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</si>
  <si>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</si>
  <si>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</si>
  <si>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</si>
  <si>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</si>
  <si>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</si>
  <si>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</si>
  <si>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</si>
  <si>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</si>
  <si>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</si>
  <si>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</si>
  <si>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</si>
  <si>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</si>
  <si>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</si>
  <si>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</si>
  <si>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</si>
  <si>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</si>
  <si>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</si>
  <si>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</si>
  <si>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</si>
  <si>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</si>
  <si>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</si>
  <si>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</si>
  <si>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</si>
  <si>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</si>
  <si>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</si>
  <si>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</si>
  <si>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</si>
  <si>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</si>
  <si>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</si>
  <si>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</si>
  <si>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</si>
  <si>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</si>
  <si>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</si>
  <si>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</si>
  <si>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</si>
  <si>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</si>
  <si>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</si>
  <si>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</si>
  <si>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</si>
  <si>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</si>
  <si>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</si>
  <si>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</si>
  <si>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</si>
  <si>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</si>
  <si>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</si>
  <si>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</si>
  <si>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</si>
  <si>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</si>
  <si>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</si>
  <si>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</si>
  <si>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</si>
  <si>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</si>
  <si>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</si>
  <si>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</si>
  <si>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</si>
  <si>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</si>
  <si>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</si>
  <si>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</si>
  <si>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</si>
  <si>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</si>
  <si>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</si>
  <si>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</si>
  <si>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</si>
  <si>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</si>
  <si>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</si>
  <si>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</si>
  <si>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</si>
  <si>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</si>
  <si>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</si>
  <si>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</si>
  <si>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</si>
  <si>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</si>
  <si>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</si>
  <si>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</si>
  <si>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</si>
  <si>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</si>
  <si>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</si>
  <si>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</si>
  <si>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</si>
  <si>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</si>
  <si>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</si>
  <si>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</si>
  <si>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</si>
  <si>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</si>
  <si>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</si>
  <si>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</si>
  <si>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</si>
  <si>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</si>
  <si>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</si>
  <si>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</si>
  <si>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</si>
  <si>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</si>
  <si>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</si>
  <si>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</si>
  <si>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</si>
  <si>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</si>
  <si>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</si>
  <si>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</si>
  <si>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</si>
  <si>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</si>
  <si>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</si>
  <si>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</si>
  <si>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</si>
  <si>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</si>
  <si>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</si>
  <si>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</si>
  <si>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</si>
  <si>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</si>
  <si>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</si>
  <si>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</si>
  <si>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</si>
  <si>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</si>
  <si>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</si>
  <si>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</si>
  <si>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</si>
  <si>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</si>
  <si>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</si>
  <si>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</si>
  <si>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</si>
  <si>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</si>
  <si>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</si>
  <si>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</si>
  <si>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</si>
  <si>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</si>
  <si>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</si>
  <si>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</si>
  <si>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</si>
  <si>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</si>
  <si>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</si>
  <si>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</si>
  <si>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</si>
  <si>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</si>
  <si>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</si>
  <si>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</si>
  <si>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</si>
  <si>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</si>
  <si>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</si>
  <si>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</si>
  <si>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</si>
  <si>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</si>
  <si>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</si>
  <si>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</si>
  <si>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</si>
  <si>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</si>
  <si>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</si>
  <si>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</si>
  <si>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</si>
  <si>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</si>
  <si>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</si>
  <si>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</si>
  <si>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</si>
  <si>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</si>
  <si>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</si>
  <si>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</si>
  <si>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</si>
  <si>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</si>
  <si>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</si>
  <si>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</si>
  <si>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</si>
  <si>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</si>
  <si>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</si>
  <si>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</si>
  <si>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</si>
  <si>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</si>
  <si>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</si>
  <si>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</si>
  <si>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</si>
  <si>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</si>
  <si>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</si>
  <si>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</si>
  <si>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</si>
  <si>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</si>
  <si>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</si>
  <si>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</si>
  <si>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</si>
  <si>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</si>
  <si>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</si>
  <si>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</si>
  <si>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</si>
  <si>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</si>
  <si>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</si>
  <si>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</si>
  <si>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</si>
  <si>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</si>
  <si>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</si>
  <si>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</si>
  <si>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</si>
  <si>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</si>
  <si>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</si>
  <si>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</si>
  <si>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</si>
  <si>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</si>
  <si>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</si>
  <si>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</si>
  <si>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</si>
  <si>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</si>
  <si>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</si>
  <si>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</si>
  <si>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</si>
  <si>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</si>
  <si>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</si>
  <si>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</si>
  <si>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</si>
  <si>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</si>
  <si>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</si>
  <si>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</si>
  <si>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</si>
  <si>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</si>
  <si>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</si>
  <si>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</si>
  <si>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</si>
  <si>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</si>
  <si>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</si>
  <si>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</si>
  <si>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</si>
  <si>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</si>
  <si>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</si>
  <si>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</si>
  <si>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</si>
  <si>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</si>
  <si>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</si>
  <si>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</si>
  <si>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</si>
  <si>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</si>
  <si>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</si>
  <si>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</si>
  <si>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</si>
  <si>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</si>
  <si>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</si>
  <si>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</si>
  <si>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</si>
  <si>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</si>
  <si>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</si>
  <si>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</si>
  <si>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</si>
  <si>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</si>
  <si>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</si>
  <si>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</si>
  <si>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</si>
  <si>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</si>
  <si>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</si>
  <si>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</si>
  <si>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</si>
  <si>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</si>
  <si>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</si>
  <si>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</si>
  <si>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</si>
  <si>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</si>
  <si>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</si>
  <si>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</si>
  <si>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</si>
  <si>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</si>
  <si>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</si>
  <si>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</si>
  <si>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</si>
  <si>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</si>
  <si>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</si>
  <si>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</si>
  <si>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</si>
  <si>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</si>
  <si>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</si>
  <si>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</si>
  <si>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</si>
  <si>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</si>
  <si>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</si>
  <si>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</si>
  <si>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</si>
  <si>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</si>
  <si>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</si>
  <si>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</si>
  <si>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</si>
  <si>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</si>
  <si>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</si>
  <si>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</si>
  <si>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</si>
  <si>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</si>
  <si>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</si>
  <si>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</si>
  <si>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</si>
  <si>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</si>
  <si>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</si>
  <si>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</si>
  <si>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</si>
  <si>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</si>
  <si>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</si>
  <si>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</si>
  <si>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</si>
  <si>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</si>
  <si>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</si>
  <si>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</si>
  <si>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</si>
  <si>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</si>
  <si>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</si>
  <si>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</si>
  <si>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</si>
  <si>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</si>
  <si>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</si>
  <si>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</si>
  <si>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</si>
  <si>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</si>
  <si>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</si>
  <si>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</si>
  <si>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</si>
  <si>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</si>
  <si>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</si>
  <si>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</si>
  <si>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</si>
  <si>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</si>
  <si>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</si>
  <si>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</si>
  <si>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</si>
  <si>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</si>
  <si>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</si>
  <si>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</si>
  <si>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</si>
  <si>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</si>
  <si>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</si>
  <si>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</si>
  <si>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</si>
  <si>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</si>
  <si>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</si>
  <si>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</si>
  <si>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</si>
  <si>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</si>
  <si>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</si>
  <si>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</si>
  <si>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</si>
  <si>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</si>
  <si>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</si>
  <si>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</si>
  <si>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</si>
  <si>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</si>
  <si>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</si>
  <si>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</si>
  <si>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</si>
  <si>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</si>
  <si>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</si>
  <si>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</si>
  <si>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</si>
  <si>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</si>
  <si>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</si>
  <si>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</si>
  <si>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</si>
  <si>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</si>
  <si>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</si>
  <si>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</si>
  <si>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</si>
  <si>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</si>
  <si>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</si>
  <si>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</si>
  <si>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</si>
  <si>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</si>
  <si>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</si>
  <si>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</si>
  <si>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</si>
  <si>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</si>
  <si>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</si>
  <si>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</si>
  <si>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</si>
  <si>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</si>
  <si>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</si>
  <si>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</si>
  <si>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</si>
  <si>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</si>
  <si>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</si>
  <si>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</si>
  <si>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</si>
  <si>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</si>
  <si>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</si>
  <si>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</si>
  <si>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</si>
  <si>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</si>
  <si>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</si>
  <si>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</si>
  <si>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</si>
  <si>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</si>
  <si>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</si>
  <si>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</si>
  <si>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</si>
  <si>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</si>
  <si>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</si>
  <si>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</si>
  <si>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</si>
  <si>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</si>
  <si>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</si>
  <si>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</si>
  <si>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</si>
  <si>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</si>
  <si>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</si>
  <si>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</si>
  <si>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</si>
  <si>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</si>
  <si>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</si>
  <si>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</si>
  <si>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</si>
  <si>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</si>
  <si>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</si>
  <si>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</si>
  <si>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</si>
  <si>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</si>
  <si>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</si>
  <si>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</si>
  <si>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</si>
  <si>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</si>
  <si>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</si>
  <si>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</si>
  <si>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</si>
  <si>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</si>
  <si>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</si>
  <si>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</si>
  <si>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</si>
  <si>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</si>
  <si>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</si>
  <si>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</si>
  <si>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</si>
  <si>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</si>
  <si>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</si>
  <si>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</si>
  <si>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</si>
  <si>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</si>
  <si>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</si>
  <si>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</si>
  <si>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</si>
  <si>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</si>
  <si>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</si>
  <si>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</si>
  <si>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</si>
  <si>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</si>
  <si>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</si>
  <si>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</si>
  <si>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</si>
  <si>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</si>
  <si>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</si>
  <si>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</si>
  <si>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</si>
  <si>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</si>
  <si>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</si>
  <si>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</si>
  <si>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</si>
  <si>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</si>
  <si>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</si>
  <si>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</si>
  <si>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</si>
  <si>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</si>
  <si>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</si>
  <si>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</si>
  <si>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</si>
  <si>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</si>
  <si>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</si>
  <si>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</si>
  <si>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</si>
  <si>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</si>
  <si>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</si>
  <si>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</si>
  <si>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</si>
  <si>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</si>
  <si>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</si>
  <si>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</si>
  <si>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</si>
  <si>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</si>
  <si>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</si>
  <si>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</si>
  <si>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</si>
  <si>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</si>
  <si>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</si>
  <si>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</si>
  <si>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</si>
  <si>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</si>
  <si>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</si>
  <si>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</si>
  <si>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</si>
  <si>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</si>
  <si>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</si>
  <si>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</si>
  <si>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</si>
  <si>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</si>
  <si>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</si>
  <si>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</si>
  <si>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</si>
  <si>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</si>
  <si>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</si>
  <si>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</si>
  <si>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</si>
  <si>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</si>
  <si>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</si>
  <si>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</si>
  <si>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</si>
  <si>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</si>
  <si>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</si>
  <si>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</si>
  <si>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</si>
  <si>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</si>
  <si>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</si>
  <si>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</si>
  <si>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</si>
  <si>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</si>
  <si>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</si>
  <si>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</si>
  <si>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</si>
  <si>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</si>
  <si>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</si>
  <si>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</si>
  <si>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</si>
  <si>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</si>
  <si>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</si>
  <si>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</si>
  <si>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</si>
  <si>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</si>
  <si>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</si>
  <si>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</si>
  <si>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</si>
  <si>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</si>
  <si>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</si>
  <si>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</si>
  <si>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</si>
  <si>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</si>
  <si>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</si>
  <si>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</si>
  <si>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</si>
  <si>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</si>
  <si>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</si>
  <si>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</si>
  <si>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</si>
  <si>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</si>
  <si>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</si>
  <si>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</si>
  <si>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</si>
  <si>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</si>
  <si>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</si>
  <si>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</si>
  <si>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</si>
  <si>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</si>
  <si>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</si>
  <si>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</si>
  <si>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</si>
  <si>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</si>
  <si>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</si>
  <si>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</si>
  <si>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</si>
  <si>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</si>
  <si>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</si>
  <si>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</si>
  <si>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</si>
  <si>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</si>
  <si>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</si>
  <si>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</si>
  <si>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</si>
  <si>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</si>
  <si>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</si>
  <si>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</si>
  <si>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</si>
  <si>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</si>
  <si>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</si>
  <si>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</si>
  <si>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</si>
  <si>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</si>
  <si>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</si>
  <si>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</si>
  <si>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</si>
  <si>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</si>
  <si>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</si>
  <si>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</si>
  <si>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</si>
  <si>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</si>
  <si>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</si>
  <si>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</si>
  <si>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</si>
  <si>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</si>
  <si>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</si>
  <si>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</si>
  <si>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</si>
  <si>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</si>
  <si>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</si>
  <si>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</si>
  <si>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</si>
  <si>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</si>
  <si>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</si>
  <si>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</si>
  <si>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</si>
  <si>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</si>
  <si>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</si>
  <si>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</si>
  <si>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</si>
  <si>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</si>
  <si>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</si>
  <si>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</si>
  <si>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</si>
  <si>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</si>
  <si>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</si>
  <si>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</si>
  <si>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</si>
  <si>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</si>
  <si>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</si>
  <si>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</si>
  <si>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</si>
  <si>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</si>
  <si>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</si>
  <si>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</si>
  <si>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</si>
  <si>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</si>
  <si>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</si>
  <si>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</si>
  <si>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</si>
  <si>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</si>
  <si>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</si>
  <si>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</si>
  <si>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</si>
  <si>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</si>
  <si>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</si>
  <si>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</si>
  <si>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</si>
  <si>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</si>
  <si>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</si>
  <si>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</si>
  <si>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</si>
  <si>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</si>
  <si>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</si>
  <si>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</si>
  <si>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</si>
  <si>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</si>
  <si>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</si>
  <si>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</si>
  <si>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</si>
  <si>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</si>
  <si>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</si>
  <si>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</si>
  <si>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</si>
  <si>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</si>
  <si>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</si>
  <si>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</si>
  <si>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</si>
  <si>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</si>
  <si>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</si>
  <si>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</si>
  <si>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</si>
  <si>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</si>
  <si>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</si>
  <si>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</si>
  <si>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</si>
  <si>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</si>
  <si>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</si>
  <si>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</si>
  <si>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</si>
  <si>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</si>
  <si>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</si>
  <si>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</si>
  <si>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</si>
  <si>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</si>
  <si>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</si>
  <si>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</si>
  <si>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</si>
  <si>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</si>
  <si>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</si>
  <si>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</si>
  <si>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</si>
  <si>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</si>
  <si>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</si>
  <si>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</si>
  <si>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</si>
  <si>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</si>
  <si>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</si>
  <si>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</si>
  <si>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</si>
  <si>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</si>
  <si>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</si>
  <si>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</si>
  <si>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</si>
  <si>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</si>
  <si>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</si>
  <si>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</si>
  <si>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</si>
  <si>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</si>
  <si>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</si>
  <si>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</si>
  <si>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</si>
  <si>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</si>
  <si>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</si>
  <si>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</si>
  <si>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</si>
  <si>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</si>
  <si>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</si>
  <si>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</si>
  <si>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</si>
  <si>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</si>
  <si>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</si>
  <si>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</si>
  <si>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</si>
  <si>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</si>
  <si>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</si>
  <si>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</si>
  <si>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</si>
  <si>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</si>
  <si>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</si>
  <si>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</si>
  <si>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</si>
  <si>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</si>
  <si>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</si>
  <si>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</si>
  <si>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</si>
  <si>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</si>
  <si>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</si>
  <si>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</si>
  <si>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</si>
  <si>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</si>
  <si>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</si>
  <si>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</si>
  <si>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</si>
  <si>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</si>
  <si>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</si>
  <si>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</si>
  <si>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</si>
  <si>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</si>
  <si>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</si>
  <si>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</si>
  <si>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</si>
  <si>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</si>
  <si>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</si>
  <si>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</si>
  <si>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</si>
  <si>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</si>
  <si>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</si>
  <si>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</si>
  <si>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</si>
  <si>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</si>
  <si>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</si>
  <si>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</si>
  <si>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</si>
  <si>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</si>
  <si>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</si>
  <si>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</si>
  <si>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</si>
  <si>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</si>
  <si>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</si>
  <si>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</si>
  <si>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</si>
  <si>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</si>
  <si>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</si>
  <si>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</si>
  <si>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</si>
  <si>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</si>
  <si>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</si>
  <si>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</si>
  <si>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</si>
  <si>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</si>
  <si>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</si>
  <si>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</si>
  <si>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</si>
  <si>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</si>
  <si>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</si>
  <si>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</si>
  <si>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</si>
  <si>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</si>
  <si>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</si>
  <si>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</si>
  <si>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</si>
  <si>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</si>
  <si>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</si>
  <si>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</si>
  <si>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</si>
  <si>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</si>
  <si>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</si>
  <si>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</si>
  <si>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</si>
  <si>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</si>
  <si>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</si>
  <si>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</si>
  <si>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</si>
  <si>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</si>
  <si>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</si>
  <si>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</si>
  <si>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</si>
  <si>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</si>
  <si>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</si>
  <si>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</si>
  <si>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</si>
  <si>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</si>
  <si>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</si>
  <si>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</si>
  <si>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</si>
  <si>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</si>
  <si>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</si>
  <si>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</si>
  <si>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</si>
  <si>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</si>
  <si>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</si>
  <si>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</si>
  <si>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</si>
  <si>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</si>
  <si>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</si>
  <si>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</si>
  <si>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</si>
  <si>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</si>
  <si>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</si>
  <si>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</si>
  <si>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</si>
  <si>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</si>
  <si>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</si>
  <si>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</si>
  <si>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</si>
  <si>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</si>
  <si>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</si>
  <si>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</si>
  <si>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</si>
  <si>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</si>
  <si>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</si>
  <si>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</si>
  <si>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</si>
  <si>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</si>
  <si>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</si>
  <si>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</si>
  <si>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</si>
  <si>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</si>
  <si>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</si>
  <si>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</si>
  <si>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</si>
  <si>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</si>
  <si>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</si>
  <si>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</si>
  <si>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</si>
  <si>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</si>
  <si>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</si>
  <si>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</si>
  <si>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</si>
  <si>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</si>
  <si>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</si>
  <si>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</si>
  <si>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</si>
  <si>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</si>
  <si>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</si>
  <si>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</si>
  <si>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</si>
  <si>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</si>
  <si>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</si>
  <si>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</si>
  <si>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</si>
  <si>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</si>
  <si>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</si>
  <si>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</si>
  <si>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</si>
  <si>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</si>
  <si>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</si>
  <si>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</si>
  <si>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</si>
  <si>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</si>
  <si>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</si>
  <si>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</si>
  <si>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</si>
  <si>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</si>
  <si>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</si>
  <si>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</si>
  <si>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</si>
  <si>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</si>
  <si>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</si>
  <si>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</si>
  <si>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</si>
  <si>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</si>
  <si>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</si>
  <si>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</si>
  <si>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</si>
  <si>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</si>
  <si>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</si>
  <si>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</si>
  <si>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</si>
  <si>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</si>
  <si>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</si>
  <si>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</si>
  <si>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</si>
  <si>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</si>
  <si>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</si>
  <si>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</si>
  <si>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</si>
  <si>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</si>
  <si>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</si>
  <si>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</si>
  <si>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</si>
  <si>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</si>
  <si>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</si>
  <si>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</si>
  <si>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</si>
  <si>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</si>
  <si>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</si>
  <si>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</si>
  <si>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</si>
  <si>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</si>
  <si>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</si>
  <si>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</si>
  <si>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</si>
  <si>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</si>
  <si>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</si>
  <si>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</si>
  <si>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</si>
  <si>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</si>
  <si>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</si>
  <si>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</si>
  <si>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</si>
  <si>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</si>
  <si>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</si>
  <si>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</si>
  <si>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</si>
  <si>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</si>
  <si>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</si>
  <si>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</si>
  <si>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</si>
  <si>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</si>
  <si>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</si>
  <si>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</si>
  <si>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</si>
  <si>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</si>
  <si>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</si>
  <si>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</si>
  <si>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</si>
  <si>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</si>
  <si>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</si>
  <si>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</si>
  <si>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</si>
  <si>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</si>
  <si>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</si>
  <si>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</si>
  <si>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</si>
  <si>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</si>
  <si>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</si>
  <si>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</si>
  <si>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</si>
  <si>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</si>
  <si>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</si>
  <si>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</si>
  <si>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</si>
  <si>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</si>
  <si>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</si>
  <si>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</si>
  <si>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</si>
  <si>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</si>
  <si>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</si>
  <si>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</si>
  <si>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</si>
  <si>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</si>
  <si>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</si>
  <si>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</si>
  <si>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</si>
  <si>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</si>
  <si>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</si>
  <si>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</si>
  <si>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</si>
  <si>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</si>
  <si>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</si>
  <si>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</si>
  <si>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</si>
  <si>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</si>
  <si>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</si>
  <si>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</si>
  <si>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</si>
  <si>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</si>
  <si>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</si>
  <si>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</si>
  <si>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</si>
  <si>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</si>
  <si>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</si>
  <si>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</si>
  <si>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</si>
  <si>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</si>
  <si>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</si>
  <si>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</si>
  <si>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</si>
  <si>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</si>
  <si>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</si>
  <si>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</si>
  <si>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</si>
  <si>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</si>
  <si>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</si>
  <si>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</si>
  <si>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</si>
  <si>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</si>
  <si>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</si>
  <si>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</si>
  <si>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</si>
  <si>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</si>
  <si>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</si>
  <si>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</si>
  <si>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</si>
  <si>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</si>
  <si>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</si>
  <si>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</si>
  <si>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</si>
  <si>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</si>
  <si>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</si>
  <si>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</si>
  <si>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</si>
  <si>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</si>
  <si>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</si>
  <si>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</si>
  <si>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</si>
  <si>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</si>
  <si>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</si>
  <si>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</si>
  <si>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</si>
  <si>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</si>
  <si>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</si>
  <si>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</si>
  <si>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</si>
  <si>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</si>
  <si>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</si>
  <si>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</si>
  <si>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</si>
  <si>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</si>
  <si>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</si>
  <si>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</si>
  <si>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</si>
  <si>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</si>
  <si>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</si>
  <si>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</si>
  <si>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</si>
  <si>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</si>
  <si>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</si>
  <si>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</si>
  <si>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</si>
  <si>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</si>
  <si>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</si>
  <si>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</si>
  <si>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</si>
  <si>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</si>
  <si>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</si>
  <si>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</si>
  <si>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</si>
  <si>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</si>
  <si>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</si>
  <si>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</si>
  <si>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</si>
  <si>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</si>
  <si>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</si>
  <si>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</si>
  <si>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</si>
  <si>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</si>
  <si>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</si>
  <si>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</si>
  <si>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</si>
  <si>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</si>
  <si>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</si>
  <si>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</si>
  <si>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</si>
  <si>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</si>
  <si>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</si>
  <si>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</si>
  <si>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</si>
  <si>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</si>
  <si>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</si>
  <si>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</si>
  <si>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</si>
  <si>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</si>
  <si>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</si>
  <si>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</si>
  <si>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</si>
  <si>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</si>
  <si>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</si>
  <si>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</si>
  <si>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</si>
  <si>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</si>
  <si>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</si>
  <si>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</si>
  <si>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</si>
  <si>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</si>
  <si>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</si>
  <si>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</si>
  <si>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</si>
  <si>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</si>
  <si>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</si>
  <si>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</si>
  <si>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</si>
  <si>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</si>
  <si>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</si>
  <si>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</si>
  <si>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</si>
  <si>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</si>
  <si>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</si>
  <si>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</si>
  <si>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</si>
  <si>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</si>
  <si>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</si>
  <si>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</si>
  <si>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</si>
  <si>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</si>
  <si>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</si>
  <si>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</si>
  <si>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</si>
  <si>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</si>
  <si>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</si>
  <si>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</si>
  <si>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</si>
  <si>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</si>
  <si>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</si>
  <si>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</si>
  <si>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</si>
  <si>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</si>
  <si>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</si>
  <si>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</si>
  <si>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</si>
  <si>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</si>
  <si>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</si>
  <si>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</si>
  <si>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</si>
  <si>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</si>
  <si>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</si>
  <si>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</si>
  <si>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</si>
  <si>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</si>
  <si>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</si>
  <si>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</si>
  <si>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</si>
  <si>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</si>
  <si>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</si>
  <si>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</si>
  <si>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</si>
  <si>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</si>
  <si>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</si>
  <si>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</si>
  <si>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</si>
  <si>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</si>
  <si>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</si>
  <si>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</si>
  <si>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</si>
  <si>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</si>
  <si>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</si>
  <si>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</si>
  <si>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</si>
  <si>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</si>
  <si>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</si>
  <si>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</si>
  <si>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</si>
  <si>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</si>
  <si>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</si>
  <si>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</si>
  <si>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</si>
  <si>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</si>
  <si>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</si>
  <si>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</si>
  <si>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</si>
  <si>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</si>
  <si>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</si>
  <si>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</si>
  <si>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</si>
  <si>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</si>
  <si>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</si>
  <si>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</si>
  <si>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</si>
  <si>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</si>
  <si>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</si>
  <si>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</si>
  <si>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</si>
  <si>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</si>
  <si>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</si>
  <si>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</si>
  <si>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</si>
  <si>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</si>
  <si>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</si>
  <si>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</si>
  <si>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</si>
  <si>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</si>
  <si>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</si>
  <si>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</si>
  <si>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</si>
  <si>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</si>
  <si>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</si>
  <si>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</si>
  <si>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</si>
  <si>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</si>
  <si>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</si>
  <si>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</si>
  <si>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</si>
  <si>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</si>
  <si>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</si>
  <si>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</si>
  <si>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</si>
  <si>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</si>
  <si>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</si>
  <si>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</si>
  <si>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</si>
  <si>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</si>
  <si>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</si>
  <si>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</si>
  <si>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</si>
  <si>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</si>
  <si>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</si>
  <si>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</si>
  <si>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</si>
  <si>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</si>
  <si>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</si>
  <si>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</si>
  <si>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</si>
  <si>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</si>
  <si>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</si>
  <si>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</si>
  <si>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</si>
  <si>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</si>
  <si>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</si>
  <si>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</si>
  <si>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</si>
  <si>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</si>
  <si>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</si>
  <si>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</si>
  <si>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</si>
  <si>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</si>
  <si>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</si>
  <si>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</si>
  <si>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</si>
  <si>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</si>
  <si>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</si>
  <si>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</si>
  <si>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</si>
  <si>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</si>
  <si>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</si>
  <si>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</si>
  <si>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</si>
  <si>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</si>
  <si>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</si>
  <si>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</si>
  <si>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</si>
  <si>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</si>
  <si>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</si>
  <si>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</si>
  <si>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</si>
  <si>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</si>
  <si>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</si>
  <si>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</si>
  <si>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</si>
  <si>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</si>
  <si>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</si>
  <si>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</si>
  <si>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</si>
  <si>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</si>
  <si>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</si>
  <si>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</si>
  <si>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</si>
  <si>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</si>
  <si>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</si>
  <si>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</si>
  <si>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</si>
  <si>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</si>
  <si>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</si>
  <si>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</si>
  <si>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</si>
  <si>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</si>
  <si>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</si>
  <si>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</si>
  <si>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</si>
  <si>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</si>
  <si>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</si>
  <si>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</si>
  <si>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</si>
  <si>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</si>
  <si>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</si>
  <si>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</si>
  <si>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</si>
  <si>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</si>
  <si>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</si>
  <si>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</si>
  <si>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</si>
  <si>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</si>
  <si>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</si>
  <si>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</si>
  <si>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</si>
  <si>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</si>
  <si>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</si>
  <si>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</si>
  <si>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</si>
  <si>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</si>
  <si>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</si>
  <si>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</si>
  <si>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</si>
  <si>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</si>
  <si>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</si>
  <si>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</si>
  <si>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</si>
  <si>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</si>
  <si>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</si>
  <si>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</si>
  <si>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</si>
  <si>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</si>
  <si>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</si>
  <si>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</si>
  <si>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</si>
  <si>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</si>
  <si>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</si>
  <si>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</si>
  <si>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</si>
  <si>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</si>
  <si>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</si>
  <si>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</si>
  <si>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</si>
  <si>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</si>
  <si>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</si>
  <si>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</si>
  <si>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</si>
  <si>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</si>
  <si>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</si>
  <si>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</si>
  <si>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</si>
  <si>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</si>
  <si>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</si>
  <si>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</si>
  <si>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</si>
  <si>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</si>
  <si>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</si>
  <si>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</si>
  <si>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</si>
  <si>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</si>
  <si>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</si>
  <si>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</si>
  <si>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</si>
  <si>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</si>
  <si>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</si>
  <si>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</si>
  <si>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</si>
  <si>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</si>
  <si>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</si>
  <si>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</si>
  <si>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</si>
  <si>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</si>
  <si>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</si>
  <si>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</si>
  <si>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</si>
  <si>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</si>
  <si>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</si>
  <si>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</si>
  <si>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</si>
  <si>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</si>
  <si>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</si>
  <si>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</si>
  <si>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</si>
  <si>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</si>
  <si>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</si>
  <si>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</si>
  <si>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</si>
  <si>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</si>
  <si>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</si>
  <si>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</si>
  <si>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</si>
  <si>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</si>
  <si>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</si>
  <si>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</si>
  <si>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</si>
  <si>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</si>
  <si>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</si>
  <si>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</si>
  <si>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</si>
  <si>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</si>
  <si>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</si>
  <si>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</si>
  <si>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</si>
  <si>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</si>
  <si>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</si>
  <si>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</si>
  <si>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</si>
  <si>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</si>
  <si>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</si>
  <si>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</si>
  <si>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</si>
  <si>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</si>
  <si>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</si>
  <si>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</si>
  <si>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</si>
  <si>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</si>
  <si>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</si>
  <si>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</si>
  <si>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</si>
  <si>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</si>
  <si>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</si>
  <si>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</si>
  <si>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</si>
  <si>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</si>
  <si>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</si>
  <si>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</si>
  <si>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</si>
  <si>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</si>
  <si>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</si>
  <si>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</si>
  <si>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</si>
  <si>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</si>
  <si>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</si>
  <si>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</si>
  <si>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</si>
  <si>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</si>
  <si>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</si>
  <si>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</si>
  <si>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</si>
  <si>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</si>
  <si>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</si>
  <si>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</si>
  <si>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</si>
  <si>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</si>
  <si>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</si>
  <si>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</si>
  <si>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</si>
  <si>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</si>
  <si>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</si>
  <si>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</si>
  <si>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</si>
  <si>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</si>
  <si>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</si>
  <si>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</si>
  <si>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</si>
  <si>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</si>
  <si>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</si>
  <si>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</si>
  <si>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</si>
  <si>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</si>
  <si>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</si>
  <si>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</si>
  <si>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</si>
  <si>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</si>
  <si>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</si>
  <si>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</si>
  <si>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</si>
  <si>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</si>
  <si>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</si>
  <si>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</si>
  <si>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</si>
  <si>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</si>
  <si>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</si>
  <si>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</si>
  <si>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</si>
  <si>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</si>
  <si>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</si>
  <si>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</si>
  <si>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</si>
  <si>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</si>
  <si>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</si>
  <si>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</si>
  <si>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</si>
  <si>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</si>
  <si>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</si>
  <si>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</si>
  <si>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</si>
  <si>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</si>
  <si>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</si>
  <si>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</si>
  <si>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</si>
  <si>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</si>
  <si>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</si>
  <si>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</si>
  <si>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</si>
  <si>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</si>
  <si>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</si>
  <si>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</si>
  <si>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</si>
  <si>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</si>
  <si>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</si>
  <si>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</si>
  <si>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</si>
  <si>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</si>
  <si>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</si>
  <si>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</si>
  <si>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</si>
  <si>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</si>
  <si>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</si>
  <si>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</si>
  <si>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</si>
  <si>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</si>
  <si>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</si>
  <si>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</si>
  <si>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</si>
  <si>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</si>
  <si>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</si>
  <si>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</si>
  <si>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</si>
  <si>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</si>
  <si>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</si>
  <si>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</si>
  <si>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</si>
  <si>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</si>
  <si>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</si>
  <si>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</si>
  <si>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</si>
  <si>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</si>
  <si>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</si>
  <si>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</si>
  <si>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</si>
  <si>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</si>
  <si>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</si>
  <si>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</si>
  <si>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</si>
  <si>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</si>
  <si>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</si>
  <si>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</si>
  <si>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</si>
  <si>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</si>
  <si>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</si>
  <si>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</si>
  <si>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</si>
  <si>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</si>
  <si>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</si>
  <si>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</si>
  <si>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</si>
  <si>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</si>
  <si>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</si>
  <si>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</si>
  <si>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</si>
  <si>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</si>
  <si>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</si>
  <si>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</si>
  <si>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</si>
  <si>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</si>
  <si>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</si>
  <si>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</si>
  <si>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</si>
  <si>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</si>
  <si>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</si>
  <si>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</si>
  <si>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</si>
  <si>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</si>
  <si>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</si>
  <si>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</si>
  <si>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</si>
  <si>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</si>
  <si>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</si>
  <si>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</si>
  <si>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</si>
  <si>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</si>
  <si>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</si>
  <si>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</si>
  <si>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</si>
  <si>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</si>
  <si>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</si>
  <si>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</si>
  <si>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</si>
  <si>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</si>
  <si>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</si>
  <si>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</si>
  <si>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</si>
  <si>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</si>
  <si>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</si>
  <si>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</si>
  <si>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</si>
  <si>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</si>
  <si>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</si>
  <si>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</si>
  <si>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</si>
  <si>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</si>
  <si>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</si>
  <si>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</si>
  <si>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</si>
  <si>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</si>
  <si>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</si>
  <si>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</si>
  <si>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</si>
  <si>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</si>
  <si>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</si>
  <si>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</si>
  <si>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</si>
  <si>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</si>
  <si>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</si>
  <si>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</si>
  <si>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</si>
  <si>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</si>
  <si>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</si>
  <si>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</si>
  <si>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</si>
  <si>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</si>
  <si>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</si>
  <si>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</si>
  <si>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</si>
  <si>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</si>
  <si>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</si>
  <si>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</si>
  <si>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</si>
  <si>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</si>
  <si>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</si>
  <si>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</si>
  <si>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</si>
  <si>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</si>
  <si>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</si>
  <si>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</si>
  <si>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</si>
  <si>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</si>
  <si>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</si>
  <si>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</si>
  <si>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</si>
  <si>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</si>
  <si>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</si>
  <si>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</si>
  <si>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</si>
  <si>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</si>
  <si>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</si>
  <si>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</si>
  <si>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</si>
  <si>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</si>
  <si>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</si>
  <si>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</si>
  <si>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</si>
  <si>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</si>
  <si>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</si>
  <si>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</si>
  <si>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</si>
  <si>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</si>
  <si>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</si>
  <si>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</si>
  <si>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</si>
  <si>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</si>
  <si>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</si>
  <si>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</si>
  <si>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</si>
  <si>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</si>
  <si>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</si>
  <si>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</si>
  <si>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</si>
  <si>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</si>
  <si>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</si>
  <si>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</si>
  <si>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</si>
  <si>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</si>
  <si>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</si>
  <si>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</si>
  <si>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</si>
  <si>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</si>
  <si>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</si>
  <si>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</si>
  <si>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</si>
  <si>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</si>
  <si>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</si>
  <si>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</si>
  <si>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</si>
  <si>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</si>
  <si>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</si>
  <si>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</si>
  <si>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</si>
  <si>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</si>
  <si>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</si>
  <si>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</si>
  <si>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</si>
  <si>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</si>
  <si>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</si>
  <si>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</si>
  <si>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</si>
  <si>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</si>
  <si>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</si>
  <si>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</si>
  <si>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</si>
  <si>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</si>
  <si>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</si>
  <si>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</si>
  <si>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</si>
  <si>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</si>
  <si>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</si>
  <si>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</si>
  <si>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</si>
  <si>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</si>
  <si>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</si>
  <si>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</si>
  <si>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</si>
  <si>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</si>
  <si>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</si>
  <si>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</si>
  <si>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</si>
  <si>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</si>
  <si>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</si>
  <si>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</si>
  <si>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</si>
  <si>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</si>
  <si>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</si>
  <si>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</si>
  <si>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</si>
  <si>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</si>
  <si>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</si>
  <si>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</si>
  <si>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</si>
  <si>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</si>
  <si>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</si>
  <si>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</si>
  <si>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</si>
  <si>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</si>
  <si>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</si>
  <si>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</si>
  <si>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</si>
  <si>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</si>
  <si>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</si>
  <si>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</si>
  <si>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</si>
  <si>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</si>
  <si>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</si>
  <si>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</si>
  <si>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</si>
  <si>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</si>
  <si>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</si>
  <si>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</si>
  <si>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</si>
  <si>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</si>
  <si>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</si>
  <si>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</si>
  <si>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</si>
  <si>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</si>
  <si>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</si>
  <si>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</si>
  <si>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</si>
  <si>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</si>
  <si>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</si>
  <si>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</si>
  <si>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</si>
  <si>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</si>
  <si>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</si>
  <si>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</si>
  <si>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</si>
  <si>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</si>
  <si>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</si>
  <si>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</si>
  <si>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</si>
  <si>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</si>
  <si>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</si>
  <si>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</si>
  <si>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</si>
  <si>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</si>
  <si>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</si>
  <si>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</si>
  <si>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</si>
  <si>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</si>
  <si>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</si>
  <si>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</si>
  <si>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</si>
  <si>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</si>
  <si>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</si>
  <si>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</si>
  <si>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</si>
  <si>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</si>
  <si>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</si>
  <si>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</si>
  <si>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</si>
  <si>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</si>
  <si>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</si>
  <si>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</si>
  <si>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</si>
  <si>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</si>
  <si>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</si>
  <si>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</si>
  <si>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</si>
  <si>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</si>
  <si>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</si>
  <si>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</si>
  <si>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</si>
  <si>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</si>
  <si>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</si>
  <si>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</si>
  <si>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</si>
  <si>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</si>
  <si>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</si>
  <si>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</si>
  <si>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</si>
  <si>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</si>
  <si>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</si>
  <si>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</si>
  <si>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</si>
  <si>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</si>
  <si>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</si>
  <si>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</si>
  <si>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</si>
  <si>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</si>
  <si>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</si>
  <si>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</si>
  <si>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</si>
  <si>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</si>
  <si>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</si>
  <si>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</si>
  <si>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</si>
  <si>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</si>
  <si>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</si>
  <si>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</si>
  <si>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</si>
  <si>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</si>
  <si>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</si>
  <si>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</si>
  <si>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</si>
  <si>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</si>
  <si>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</si>
  <si>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</si>
  <si>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</si>
  <si>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</si>
  <si>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</si>
  <si>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</si>
  <si>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</si>
  <si>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</si>
  <si>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</si>
  <si>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</si>
  <si>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</si>
  <si>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</si>
  <si>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</si>
  <si>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</si>
  <si>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</si>
  <si>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</si>
  <si>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</si>
  <si>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</si>
  <si>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</si>
  <si>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</si>
  <si>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</si>
  <si>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</si>
  <si>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</si>
  <si>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</si>
  <si>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</si>
  <si>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</si>
  <si>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</si>
  <si>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</si>
  <si>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</si>
  <si>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</si>
  <si>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</si>
  <si>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</si>
  <si>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</si>
  <si>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</si>
  <si>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</si>
  <si>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</si>
  <si>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</si>
  <si>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</si>
  <si>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</si>
  <si>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</si>
  <si>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</si>
  <si>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</si>
  <si>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</si>
  <si>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</si>
  <si>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</si>
  <si>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</si>
  <si>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</si>
  <si>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</si>
  <si>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</si>
  <si>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</si>
  <si>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</si>
  <si>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</si>
  <si>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</si>
  <si>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</si>
  <si>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</si>
  <si>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</si>
  <si>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</si>
  <si>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</si>
  <si>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</si>
  <si>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</si>
  <si>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</si>
  <si>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</si>
  <si>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</si>
  <si>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</si>
  <si>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</si>
  <si>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</si>
  <si>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</si>
  <si>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</si>
  <si>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</si>
  <si>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</si>
  <si>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</si>
  <si>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</si>
  <si>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</si>
  <si>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</si>
  <si>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</si>
  <si>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</si>
  <si>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</si>
  <si>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</si>
  <si>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</si>
  <si>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</si>
  <si>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</si>
  <si>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</si>
  <si>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</si>
  <si>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</si>
  <si>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</si>
  <si>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</si>
  <si>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</si>
  <si>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</si>
  <si>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</si>
  <si>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</si>
  <si>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</si>
  <si>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</si>
  <si>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</si>
  <si>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</si>
  <si>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</si>
  <si>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</si>
  <si>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</si>
  <si>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</si>
  <si>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</si>
  <si>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</si>
  <si>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</si>
  <si>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</si>
  <si>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</si>
  <si>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</si>
  <si>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</si>
  <si>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</si>
  <si>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</si>
  <si>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</si>
  <si>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</si>
  <si>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</si>
  <si>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</si>
  <si>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</si>
  <si>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</si>
  <si>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</si>
  <si>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</si>
  <si>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</si>
  <si>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</si>
  <si>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</si>
  <si>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</si>
  <si>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</si>
  <si>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</si>
  <si>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</si>
  <si>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</si>
  <si>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</si>
  <si>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</si>
  <si>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</si>
  <si>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</si>
  <si>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</si>
  <si>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</si>
  <si>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</si>
  <si>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</si>
  <si>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</si>
  <si>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</si>
  <si>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</si>
  <si>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</si>
  <si>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</si>
  <si>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</si>
  <si>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</si>
  <si>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</si>
  <si>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</si>
  <si>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</si>
  <si>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</si>
  <si>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</si>
  <si>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</si>
  <si>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</si>
  <si>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</si>
  <si>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</si>
  <si>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</si>
  <si>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</si>
  <si>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</si>
  <si>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</si>
  <si>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</si>
  <si>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</si>
  <si>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</si>
  <si>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</si>
  <si>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</si>
  <si>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</si>
  <si>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</si>
  <si>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</si>
  <si>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</si>
  <si>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</si>
  <si>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</si>
  <si>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</si>
  <si>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</si>
  <si>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</si>
  <si>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</si>
  <si>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</si>
  <si>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</si>
  <si>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</si>
  <si>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</si>
  <si>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</si>
  <si>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</si>
  <si>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</si>
  <si>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</si>
  <si>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</si>
  <si>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</si>
  <si>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</si>
  <si>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</si>
  <si>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</si>
  <si>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</si>
  <si>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</si>
  <si>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</si>
  <si>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</si>
  <si>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</si>
  <si>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</si>
  <si>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</si>
  <si>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</si>
  <si>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</si>
  <si>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</si>
  <si>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</si>
  <si>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</si>
  <si>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</si>
  <si>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</si>
  <si>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</si>
  <si>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</si>
  <si>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</si>
  <si>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</si>
  <si>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</si>
  <si>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</si>
  <si>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</si>
  <si>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</si>
  <si>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</si>
  <si>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</si>
  <si>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</si>
  <si>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</si>
  <si>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</si>
  <si>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</si>
  <si>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</si>
  <si>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</si>
  <si>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</si>
  <si>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</si>
  <si>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</si>
  <si>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</si>
  <si>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</si>
  <si>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</si>
  <si>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</si>
  <si>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</si>
  <si>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</si>
  <si>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</si>
  <si>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</si>
  <si>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</si>
  <si>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</si>
  <si>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</si>
  <si>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</si>
  <si>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</si>
  <si>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</si>
  <si>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</si>
  <si>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</si>
  <si>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</si>
  <si>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</si>
  <si>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</si>
  <si>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</si>
  <si>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</si>
  <si>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</si>
  <si>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</si>
  <si>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</si>
  <si>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</si>
  <si>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</si>
  <si>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</si>
  <si>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</si>
  <si>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</si>
  <si>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</si>
  <si>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</si>
  <si>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</si>
  <si>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</si>
  <si>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</si>
  <si>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</si>
  <si>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</si>
  <si>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</si>
  <si>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</si>
  <si>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</si>
  <si>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</si>
  <si>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</si>
  <si>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</si>
  <si>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</si>
  <si>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</si>
  <si>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</si>
  <si>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</si>
  <si>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</si>
  <si>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</si>
  <si>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</si>
  <si>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</si>
  <si>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</si>
  <si>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</si>
  <si>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</si>
  <si>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</si>
  <si>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</si>
  <si>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</si>
  <si>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</si>
  <si>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</si>
  <si>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</si>
  <si>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</si>
  <si>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</si>
  <si>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</si>
  <si>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</si>
  <si>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</si>
  <si>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</si>
  <si>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</si>
  <si>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</si>
  <si>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</si>
  <si>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</si>
  <si>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</si>
  <si>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</si>
  <si>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</si>
  <si>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</si>
  <si>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</si>
  <si>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</si>
  <si>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</si>
  <si>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</si>
  <si>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</si>
  <si>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</si>
  <si>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</si>
  <si>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</si>
  <si>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</si>
  <si>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</si>
  <si>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</si>
  <si>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</si>
  <si>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</si>
  <si>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</si>
  <si>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</si>
  <si>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</si>
  <si>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</si>
  <si>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</si>
  <si>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</si>
  <si>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</si>
  <si>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</si>
  <si>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</si>
  <si>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</si>
  <si>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</si>
  <si>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</si>
  <si>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</si>
  <si>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</si>
  <si>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</si>
  <si>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</si>
  <si>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</si>
  <si>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</si>
  <si>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</si>
  <si>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</si>
  <si>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</si>
  <si>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</si>
  <si>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</si>
  <si>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</si>
  <si>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</si>
  <si>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</si>
  <si>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</si>
  <si>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</si>
  <si>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</si>
  <si>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</si>
  <si>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</si>
  <si>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</si>
  <si>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</si>
  <si>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</si>
  <si>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</si>
  <si>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</si>
  <si>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</si>
  <si>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</si>
  <si>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</si>
  <si>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</si>
  <si>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</si>
  <si>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</si>
  <si>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</si>
  <si>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</si>
  <si>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</si>
  <si>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</si>
  <si>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</si>
  <si>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</si>
  <si>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</si>
  <si>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</si>
  <si>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</si>
  <si>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</si>
  <si>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</si>
  <si>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</si>
  <si>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</si>
  <si>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</si>
  <si>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</si>
  <si>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</si>
  <si>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</si>
  <si>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</si>
  <si>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</si>
  <si>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</si>
  <si>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</si>
  <si>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</si>
  <si>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</si>
  <si>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</si>
  <si>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</si>
  <si>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</si>
  <si>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</si>
  <si>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</si>
  <si>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</si>
  <si>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</si>
  <si>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</si>
  <si>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</si>
  <si>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</si>
  <si>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</si>
  <si>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</si>
  <si>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</si>
  <si>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</si>
  <si>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</si>
  <si>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</si>
  <si>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</si>
  <si>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</si>
  <si>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</si>
  <si>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</si>
  <si>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</si>
  <si>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</si>
  <si>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</si>
  <si>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</si>
  <si>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</si>
  <si>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</si>
  <si>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</si>
  <si>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</si>
  <si>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</si>
  <si>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</si>
  <si>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</si>
  <si>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</si>
  <si>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</si>
  <si>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</si>
  <si>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</si>
  <si>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</si>
  <si>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</si>
  <si>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</si>
  <si>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</si>
  <si>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</si>
  <si>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</si>
  <si>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</si>
  <si>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</si>
  <si>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</si>
  <si>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</si>
  <si>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</si>
  <si>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</si>
  <si>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</si>
  <si>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</si>
  <si>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</si>
  <si>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</si>
  <si>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</si>
  <si>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</si>
  <si>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</si>
  <si>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</si>
  <si>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</si>
  <si>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</si>
  <si>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</si>
  <si>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</si>
  <si>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</si>
  <si>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</si>
  <si>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</si>
  <si>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</si>
  <si>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</si>
  <si>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</si>
  <si>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</si>
  <si>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</si>
  <si>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</si>
  <si>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</si>
  <si>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</si>
  <si>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</si>
  <si>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</si>
  <si>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</si>
  <si>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</si>
  <si>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</si>
  <si>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</si>
  <si>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</si>
  <si>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</si>
  <si>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</si>
  <si>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</si>
  <si>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</si>
  <si>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</si>
  <si>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</si>
  <si>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</si>
  <si>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</si>
  <si>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</si>
  <si>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</si>
  <si>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</si>
  <si>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</si>
  <si>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</si>
  <si>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</si>
  <si>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</si>
  <si>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</si>
  <si>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</si>
  <si>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</si>
  <si>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</si>
  <si>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</si>
  <si>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</si>
  <si>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</si>
  <si>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</si>
  <si>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</si>
  <si>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</si>
  <si>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</si>
  <si>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</si>
  <si>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</si>
  <si>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</si>
  <si>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</si>
  <si>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</si>
  <si>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</si>
  <si>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</si>
  <si>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</si>
  <si>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</si>
  <si>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</si>
  <si>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</si>
  <si>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</si>
  <si>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</si>
  <si>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</si>
  <si>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</si>
  <si>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</si>
  <si>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</si>
  <si>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</si>
  <si>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</si>
  <si>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</si>
  <si>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</si>
  <si>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</si>
  <si>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</si>
  <si>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</si>
  <si>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</si>
  <si>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</si>
  <si>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</si>
  <si>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</si>
  <si>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</si>
  <si>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</si>
  <si>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</si>
  <si>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</si>
  <si>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</si>
  <si>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</si>
  <si>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</si>
  <si>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</si>
  <si>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</si>
  <si>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</si>
  <si>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</si>
  <si>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</si>
  <si>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</si>
  <si>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</si>
  <si>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</si>
  <si>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</si>
  <si>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</si>
  <si>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</si>
  <si>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</si>
  <si>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</si>
  <si>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</si>
  <si>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</si>
  <si>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</si>
  <si>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</si>
  <si>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</si>
  <si>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</si>
  <si>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</si>
  <si>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</si>
  <si>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</si>
  <si>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</si>
  <si>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</si>
  <si>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</si>
  <si>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</si>
  <si>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</si>
  <si>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</si>
  <si>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</si>
  <si>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</si>
  <si>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</si>
  <si>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</si>
  <si>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</si>
  <si>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</si>
  <si>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</si>
  <si>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</si>
  <si>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</si>
  <si>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</si>
  <si>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</si>
  <si>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</si>
  <si>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</si>
  <si>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</si>
  <si>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</si>
  <si>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</si>
  <si>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</si>
  <si>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</si>
  <si>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</si>
  <si>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</si>
  <si>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</si>
  <si>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</si>
  <si>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</si>
  <si>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</si>
  <si>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</si>
  <si>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</si>
  <si>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</si>
  <si>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</si>
  <si>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</si>
  <si>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</si>
  <si>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</si>
  <si>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</si>
  <si>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</si>
  <si>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</si>
  <si>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</si>
  <si>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</si>
  <si>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</si>
  <si>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</si>
  <si>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</si>
  <si>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</si>
  <si>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</si>
  <si>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</si>
  <si>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</si>
  <si>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</si>
  <si>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</si>
  <si>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</si>
  <si>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</si>
  <si>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</si>
  <si>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</si>
  <si>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</si>
  <si>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</si>
  <si>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</si>
  <si>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</si>
  <si>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</si>
  <si>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</si>
  <si>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</si>
  <si>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</si>
  <si>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</si>
  <si>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</si>
  <si>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</si>
  <si>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</si>
  <si>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</si>
  <si>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</si>
  <si>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</si>
  <si>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</si>
  <si>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</si>
  <si>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</si>
  <si>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</si>
  <si>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</si>
  <si>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</si>
  <si>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</si>
  <si>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</si>
  <si>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</si>
  <si>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</si>
  <si>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</si>
  <si>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</si>
  <si>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</si>
  <si>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</si>
  <si>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</si>
  <si>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</si>
  <si>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</si>
  <si>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</si>
  <si>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</si>
  <si>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</si>
  <si>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</si>
  <si>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</si>
  <si>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</si>
  <si>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</si>
  <si>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</si>
  <si>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</si>
  <si>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</si>
  <si>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</si>
  <si>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</si>
  <si>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</si>
  <si>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</si>
  <si>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</si>
  <si>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</si>
  <si>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</si>
  <si>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</si>
  <si>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</si>
  <si>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</si>
  <si>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</si>
  <si>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</si>
  <si>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</si>
  <si>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</si>
  <si>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</si>
  <si>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</si>
  <si>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</si>
  <si>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</si>
  <si>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</si>
  <si>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</si>
  <si>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</si>
  <si>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</si>
  <si>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</si>
  <si>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</si>
  <si>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</si>
  <si>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</si>
  <si>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</si>
  <si>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</si>
  <si>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</si>
  <si>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</si>
  <si>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</si>
  <si>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</si>
  <si>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</si>
  <si>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</si>
  <si>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</si>
  <si>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</si>
  <si>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</si>
  <si>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</si>
  <si>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</si>
  <si>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</si>
  <si>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</si>
  <si>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</si>
  <si>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</si>
  <si>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</si>
  <si>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</si>
  <si>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</si>
  <si>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</si>
  <si>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</si>
  <si>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</si>
  <si>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</si>
  <si>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</si>
  <si>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</si>
  <si>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</si>
  <si>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</si>
  <si>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</si>
  <si>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</si>
  <si>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</si>
  <si>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</si>
  <si>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</si>
  <si>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</si>
  <si>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</si>
  <si>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</si>
  <si>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</si>
  <si>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</si>
  <si>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</si>
  <si>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</si>
  <si>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</si>
  <si>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</si>
  <si>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</si>
  <si>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</si>
  <si>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</si>
  <si>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</si>
  <si>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</si>
  <si>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</si>
  <si>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</si>
  <si>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</si>
  <si>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</si>
  <si>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</si>
  <si>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</si>
  <si>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</si>
  <si>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</si>
  <si>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</si>
  <si>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</si>
  <si>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</si>
  <si>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</si>
  <si>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</si>
  <si>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</si>
  <si>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</si>
  <si>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</si>
  <si>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</si>
  <si>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</si>
  <si>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</si>
  <si>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</si>
  <si>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</si>
  <si>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</si>
  <si>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</si>
  <si>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</si>
  <si>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</si>
  <si>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</si>
  <si>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</si>
  <si>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</si>
  <si>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</si>
  <si>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</si>
  <si>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</si>
  <si>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</si>
  <si>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</si>
  <si>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</si>
  <si>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</si>
  <si>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</si>
  <si>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</si>
  <si>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</si>
  <si>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</si>
  <si>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</si>
  <si>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</si>
  <si>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</si>
  <si>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</si>
  <si>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</si>
  <si>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</si>
  <si>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</si>
  <si>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</si>
  <si>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</si>
  <si>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</si>
  <si>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</si>
  <si>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</si>
  <si>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</si>
  <si>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</si>
  <si>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</si>
  <si>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</si>
  <si>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</si>
  <si>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</si>
  <si>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</si>
  <si>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</si>
  <si>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</si>
  <si>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</si>
  <si>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</si>
  <si>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</si>
  <si>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</si>
  <si>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</si>
  <si>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</si>
  <si>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</si>
  <si>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</si>
  <si>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</si>
  <si>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</si>
  <si>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</si>
  <si>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</si>
  <si>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</si>
  <si>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</si>
  <si>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</si>
  <si>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</si>
  <si>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</si>
  <si>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</si>
  <si>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</si>
  <si>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</si>
  <si>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</si>
  <si>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</si>
  <si>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</si>
  <si>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</si>
  <si>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</si>
  <si>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</si>
  <si>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</si>
  <si>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</si>
  <si>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</si>
  <si>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</si>
  <si>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</si>
  <si>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</si>
  <si>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</si>
  <si>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</si>
  <si>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</si>
  <si>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</si>
  <si>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</si>
  <si>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</si>
  <si>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</si>
  <si>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</si>
  <si>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</si>
  <si>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</si>
  <si>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</si>
  <si>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</si>
  <si>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</si>
  <si>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</si>
  <si>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</si>
  <si>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</si>
  <si>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</si>
  <si>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</si>
  <si>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</si>
  <si>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</si>
  <si>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</si>
  <si>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</si>
  <si>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</si>
  <si>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</si>
  <si>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</si>
  <si>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</si>
  <si>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</si>
  <si>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</si>
  <si>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</si>
  <si>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</si>
  <si>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</si>
  <si>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</si>
  <si>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</si>
  <si>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</si>
  <si>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</si>
  <si>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</si>
  <si>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</si>
  <si>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</si>
  <si>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</si>
  <si>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</si>
  <si>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</si>
  <si>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</si>
  <si>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</si>
  <si>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</si>
  <si>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</si>
  <si>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</si>
  <si>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</si>
  <si>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</si>
  <si>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</si>
  <si>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</si>
  <si>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</si>
  <si>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</si>
  <si>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</si>
  <si>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</si>
  <si>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</si>
  <si>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</si>
  <si>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</si>
  <si>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</si>
  <si>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</si>
  <si>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</si>
  <si>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</si>
  <si>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</si>
  <si>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</si>
  <si>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</si>
  <si>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</si>
  <si>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</si>
  <si>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</si>
  <si>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</si>
  <si>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</si>
  <si>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</si>
  <si>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</si>
  <si>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</si>
  <si>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</si>
  <si>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</si>
  <si>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</si>
  <si>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</si>
  <si>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</si>
  <si>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</si>
  <si>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</si>
  <si>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</si>
  <si>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</si>
  <si>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</si>
  <si>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</si>
  <si>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</si>
  <si>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</si>
  <si>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</si>
  <si>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</si>
  <si>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</si>
  <si>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</si>
  <si>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</si>
  <si>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</si>
  <si>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</si>
  <si>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</si>
  <si>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</si>
  <si>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</si>
  <si>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</si>
  <si>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</si>
  <si>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</si>
  <si>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</si>
  <si>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</si>
  <si>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</si>
  <si>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</si>
  <si>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</si>
  <si>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</si>
  <si>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</si>
  <si>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</si>
  <si>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</si>
  <si>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</si>
  <si>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</si>
  <si>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</si>
  <si>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</si>
  <si>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</si>
  <si>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</si>
  <si>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</si>
  <si>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</si>
  <si>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</si>
  <si>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</si>
  <si>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</si>
  <si>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</si>
  <si>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</si>
  <si>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</si>
  <si>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</si>
  <si>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</si>
  <si>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</si>
  <si>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</si>
  <si>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</si>
  <si>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</si>
  <si>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</si>
  <si>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</si>
  <si>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</si>
  <si>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</si>
  <si>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</si>
  <si>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</si>
  <si>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</si>
  <si>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</si>
  <si>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</si>
  <si>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</si>
  <si>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</si>
  <si>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</si>
  <si>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</si>
  <si>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</si>
  <si>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</si>
  <si>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</si>
  <si>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</si>
  <si>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</si>
  <si>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</si>
  <si>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</si>
  <si>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</si>
  <si>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</si>
  <si>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</si>
  <si>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</si>
  <si>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</si>
  <si>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</si>
  <si>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</si>
  <si>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</si>
  <si>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</si>
  <si>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</si>
  <si>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</si>
  <si>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</si>
  <si>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</si>
  <si>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</si>
  <si>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</si>
  <si>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</si>
  <si>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</si>
  <si>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</si>
  <si>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</si>
  <si>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</si>
  <si>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</si>
  <si>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</si>
  <si>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</si>
  <si>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</si>
  <si>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</si>
  <si>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</si>
  <si>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</si>
  <si>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</si>
  <si>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</si>
  <si>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</si>
  <si>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</si>
  <si>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</si>
  <si>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</si>
  <si>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</si>
  <si>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</si>
  <si>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</si>
  <si>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</si>
  <si>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</si>
  <si>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</si>
  <si>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</si>
  <si>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</si>
  <si>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</si>
  <si>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</si>
  <si>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</si>
  <si>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</si>
  <si>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</si>
  <si>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</si>
  <si>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</si>
  <si>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</si>
  <si>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</si>
  <si>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</si>
  <si>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</si>
  <si>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</si>
  <si>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</si>
  <si>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</si>
  <si>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</si>
  <si>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</si>
  <si>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</si>
  <si>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</si>
  <si>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</si>
  <si>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</si>
  <si>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</si>
  <si>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</si>
  <si>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</si>
  <si>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</si>
  <si>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</si>
  <si>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</si>
  <si>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</si>
  <si>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</si>
  <si>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</si>
  <si>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</si>
  <si>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</si>
  <si>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</si>
  <si>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</si>
  <si>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</si>
  <si>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</si>
  <si>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</si>
  <si>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</si>
  <si>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</si>
  <si>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</si>
  <si>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</si>
  <si>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</si>
  <si>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</si>
  <si>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</si>
  <si>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</si>
  <si>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</si>
  <si>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</si>
  <si>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</si>
  <si>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</si>
  <si>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</si>
  <si>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</si>
  <si>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</si>
  <si>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</si>
  <si>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</si>
  <si>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</si>
  <si>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</si>
  <si>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</si>
  <si>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</si>
  <si>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</si>
  <si>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</si>
  <si>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</si>
  <si>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</si>
  <si>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</si>
  <si>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</si>
  <si>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</si>
  <si>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</si>
  <si>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</si>
  <si>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</si>
  <si>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</si>
  <si>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</si>
  <si>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</si>
  <si>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</si>
  <si>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</si>
  <si>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</si>
  <si>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</si>
  <si>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</si>
  <si>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</si>
  <si>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</si>
  <si>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</si>
  <si>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</si>
  <si>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</si>
  <si>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</si>
  <si>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</si>
  <si>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</si>
  <si>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</si>
  <si>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</si>
  <si>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</si>
  <si>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</si>
  <si>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</si>
  <si>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</si>
  <si>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</si>
  <si>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</si>
  <si>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</si>
  <si>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</si>
  <si>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</si>
  <si>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</si>
  <si>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</si>
  <si>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</si>
  <si>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</si>
  <si>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</si>
  <si>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</si>
  <si>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</si>
  <si>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</si>
  <si>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</si>
  <si>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</si>
  <si>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</si>
  <si>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</si>
  <si>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</si>
  <si>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</si>
  <si>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</si>
  <si>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</si>
  <si>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</si>
  <si>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</si>
  <si>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</si>
  <si>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</si>
  <si>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</si>
  <si>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</si>
  <si>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</si>
  <si>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</si>
  <si>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</si>
  <si>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</si>
  <si>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</si>
  <si>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</si>
  <si>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</si>
  <si>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</si>
  <si>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</si>
  <si>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</si>
  <si>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</si>
  <si>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</si>
  <si>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</si>
  <si>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</si>
  <si>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</si>
  <si>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</si>
  <si>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</si>
  <si>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</si>
  <si>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</si>
  <si>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</si>
  <si>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</si>
  <si>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</si>
  <si>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</si>
  <si>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</si>
  <si>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</si>
  <si>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</si>
  <si>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</si>
  <si>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</si>
  <si>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</si>
  <si>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</si>
  <si>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</si>
  <si>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</si>
  <si>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</si>
  <si>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</si>
  <si>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</si>
  <si>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</si>
  <si>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</si>
  <si>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</si>
  <si>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</si>
  <si>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</si>
  <si>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</si>
  <si>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</si>
  <si>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</si>
  <si>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</si>
  <si>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</si>
  <si>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</si>
  <si>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</si>
  <si>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</si>
  <si>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</si>
  <si>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</si>
  <si>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</si>
  <si>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</si>
  <si>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</si>
  <si>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</si>
  <si>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</si>
  <si>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</si>
  <si>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</si>
  <si>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</si>
  <si>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</si>
  <si>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</si>
  <si>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</si>
  <si>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</si>
  <si>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</si>
  <si>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</si>
  <si>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</si>
  <si>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</si>
  <si>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</si>
  <si>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</si>
  <si>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</si>
  <si>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</si>
  <si>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</si>
  <si>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</si>
  <si>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</si>
  <si>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</si>
  <si>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</si>
  <si>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</si>
  <si>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</si>
  <si>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</si>
  <si>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</si>
  <si>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</si>
  <si>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</si>
  <si>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</si>
  <si>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</si>
  <si>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</si>
  <si>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</si>
  <si>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</si>
  <si>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</si>
  <si>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</si>
  <si>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</si>
  <si>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</si>
  <si>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</si>
  <si>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</si>
  <si>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</si>
  <si>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</si>
  <si>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</si>
  <si>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</si>
  <si>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</si>
  <si>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</si>
  <si>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</si>
  <si>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</si>
  <si>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</si>
  <si>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</si>
  <si>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</si>
  <si>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</si>
  <si>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</si>
  <si>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</si>
  <si>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</si>
  <si>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</si>
  <si>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</si>
  <si>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</si>
  <si>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</si>
  <si>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</si>
  <si>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</si>
  <si>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</si>
  <si>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</si>
  <si>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</si>
  <si>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</si>
  <si>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</si>
  <si>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</si>
  <si>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</si>
  <si>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</si>
  <si>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</si>
  <si>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</si>
  <si>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</si>
  <si>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</si>
  <si>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</si>
  <si>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</si>
  <si>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</si>
  <si>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</si>
  <si>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</si>
  <si>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</si>
  <si>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</si>
  <si>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</si>
  <si>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</si>
  <si>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</si>
  <si>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</si>
  <si>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</si>
  <si>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</si>
  <si>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</si>
  <si>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</si>
  <si>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</si>
  <si>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</si>
  <si>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</si>
  <si>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</si>
  <si>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</si>
  <si>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</si>
  <si>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</si>
  <si>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</si>
  <si>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</si>
  <si>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</si>
  <si>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</si>
  <si>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</si>
  <si>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</si>
  <si>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</si>
  <si>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</si>
  <si>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</si>
  <si>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</si>
  <si>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</si>
  <si>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</si>
  <si>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</si>
  <si>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</si>
  <si>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</si>
  <si>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</si>
  <si>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</si>
  <si>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</si>
  <si>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</si>
  <si>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</si>
  <si>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</si>
  <si>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</si>
  <si>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</si>
  <si>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</si>
  <si>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</si>
  <si>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</si>
  <si>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</si>
  <si>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</si>
  <si>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</si>
  <si>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</si>
  <si>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</si>
  <si>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</si>
  <si>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</si>
  <si>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</si>
  <si>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</si>
  <si>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</si>
  <si>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</si>
  <si>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</si>
  <si>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</si>
  <si>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</si>
  <si>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</si>
  <si>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</si>
  <si>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</si>
  <si>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</si>
  <si>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</si>
  <si>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</si>
  <si>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</si>
  <si>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</si>
  <si>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</si>
  <si>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</si>
  <si>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</si>
  <si>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</si>
  <si>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</si>
  <si>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</si>
  <si>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</si>
  <si>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</si>
  <si>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</si>
  <si>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</si>
  <si>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</si>
  <si>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</si>
  <si>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</si>
  <si>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</si>
  <si>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</si>
  <si>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</si>
  <si>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</si>
  <si>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</si>
  <si>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</si>
  <si>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</si>
  <si>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</si>
  <si>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</si>
  <si>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</si>
  <si>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</si>
  <si>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</si>
  <si>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</si>
  <si>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</si>
  <si>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</si>
  <si>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</si>
  <si>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</si>
  <si>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</si>
  <si>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</si>
  <si>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</si>
  <si>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</si>
  <si>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</si>
  <si>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</si>
  <si>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</si>
  <si>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</si>
  <si>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</si>
  <si>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</si>
  <si>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</si>
  <si>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</si>
  <si>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</si>
  <si>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</si>
  <si>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</si>
  <si>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</si>
  <si>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</si>
  <si>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</si>
  <si>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</si>
  <si>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</si>
  <si>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</si>
  <si>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</si>
  <si>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</si>
  <si>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</si>
  <si>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</si>
  <si>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</si>
  <si>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</si>
  <si>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</si>
  <si>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</si>
  <si>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</si>
  <si>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</si>
  <si>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</si>
  <si>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</si>
  <si>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</si>
  <si>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</si>
  <si>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</si>
  <si>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</si>
  <si>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</si>
  <si>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</si>
  <si>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</si>
  <si>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</si>
  <si>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</si>
  <si>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</si>
  <si>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</si>
  <si>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</si>
  <si>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</si>
  <si>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</si>
  <si>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</si>
  <si>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</si>
  <si>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</si>
  <si>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</si>
  <si>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</si>
  <si>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</si>
  <si>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</si>
  <si>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</si>
  <si>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</si>
  <si>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</si>
  <si>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</si>
  <si>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</si>
  <si>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</si>
  <si>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</si>
  <si>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</si>
  <si>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</si>
  <si>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</si>
  <si>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</si>
  <si>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</si>
  <si>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</si>
  <si>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</si>
  <si>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</si>
  <si>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</si>
  <si>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</si>
  <si>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</si>
  <si>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</si>
  <si>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</si>
  <si>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</si>
  <si>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</si>
  <si>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</si>
  <si>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</si>
  <si>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</si>
  <si>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</si>
  <si>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</si>
  <si>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</si>
  <si>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</si>
  <si>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</si>
  <si>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</si>
  <si>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</si>
  <si>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</si>
  <si>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</si>
  <si>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</si>
  <si>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</si>
  <si>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</si>
  <si>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</si>
  <si>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</si>
  <si>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</si>
  <si>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</si>
  <si>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</si>
  <si>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</si>
  <si>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</si>
  <si>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</si>
  <si>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</si>
  <si>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</si>
  <si>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</si>
  <si>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</si>
  <si>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</si>
  <si>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</si>
  <si>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</si>
  <si>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</si>
  <si>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</si>
  <si>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</si>
  <si>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</si>
  <si>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</si>
  <si>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</si>
  <si>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</si>
  <si>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</si>
  <si>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</si>
  <si>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</si>
  <si>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</si>
  <si>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</si>
  <si>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</si>
  <si>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</si>
  <si>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</si>
  <si>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</si>
  <si>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</si>
  <si>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</si>
  <si>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</si>
  <si>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</si>
  <si>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</si>
  <si>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</si>
  <si>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</si>
  <si>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</si>
  <si>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</si>
  <si>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</si>
  <si>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</si>
  <si>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</si>
  <si>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</si>
  <si>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</si>
  <si>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</si>
  <si>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</si>
  <si>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</si>
  <si>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</si>
  <si>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</si>
  <si>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</si>
  <si>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</si>
  <si>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</si>
  <si>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</si>
  <si>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</si>
  <si>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</si>
  <si>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</si>
  <si>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</si>
  <si>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</si>
  <si>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</si>
  <si>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</si>
  <si>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</si>
  <si>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</si>
  <si>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</si>
  <si>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</si>
  <si>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</si>
  <si>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</si>
  <si>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</si>
  <si>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</si>
  <si>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</si>
  <si>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</si>
  <si>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</si>
  <si>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</si>
  <si>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</si>
  <si>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</si>
  <si>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</si>
  <si>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</si>
  <si>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</si>
  <si>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</si>
  <si>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</si>
  <si>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</si>
  <si>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</si>
  <si>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</si>
  <si>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</si>
  <si>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</si>
  <si>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</si>
  <si>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</si>
  <si>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</si>
  <si>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</si>
  <si>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</si>
  <si>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</si>
  <si>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</si>
  <si>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</si>
  <si>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</si>
  <si>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</si>
  <si>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</si>
  <si>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</si>
  <si>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</si>
  <si>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</si>
  <si>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</si>
  <si>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</si>
  <si>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</si>
  <si>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</si>
  <si>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</si>
  <si>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</si>
  <si>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</si>
  <si>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</si>
  <si>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</si>
  <si>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</si>
  <si>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</si>
  <si>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</si>
  <si>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</si>
  <si>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</si>
  <si>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</si>
  <si>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</si>
  <si>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</si>
  <si>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</si>
  <si>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</si>
  <si>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</si>
  <si>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</si>
  <si>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</si>
  <si>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</si>
  <si>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</si>
  <si>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</si>
  <si>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</si>
  <si>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</si>
  <si>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</si>
  <si>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</si>
  <si>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</si>
  <si>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</si>
  <si>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</si>
  <si>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</si>
  <si>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</si>
  <si>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</si>
  <si>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</si>
  <si>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</si>
  <si>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</si>
  <si>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</si>
  <si>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</si>
  <si>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</si>
  <si>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</si>
  <si>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</si>
  <si>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</si>
  <si>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</si>
  <si>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</si>
  <si>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</si>
  <si>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</si>
  <si>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</si>
  <si>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</si>
  <si>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</si>
  <si>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</si>
  <si>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</si>
  <si>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</si>
  <si>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</si>
  <si>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</si>
  <si>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</si>
  <si>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</si>
  <si>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</si>
  <si>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</si>
  <si>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</si>
  <si>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</si>
  <si>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</si>
  <si>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</si>
  <si>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</si>
  <si>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</si>
  <si>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</si>
  <si>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</si>
  <si>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</si>
  <si>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</si>
  <si>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</si>
  <si>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</si>
  <si>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</si>
  <si>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</si>
  <si>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</si>
  <si>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</si>
  <si>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</si>
  <si>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</si>
  <si>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</si>
  <si>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</si>
  <si>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</si>
  <si>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</si>
  <si>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</si>
  <si>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</si>
  <si>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</si>
  <si>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</si>
  <si>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</si>
  <si>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</si>
  <si>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</si>
  <si>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</si>
  <si>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</si>
  <si>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</si>
  <si>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</si>
  <si>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</si>
  <si>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</si>
  <si>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</si>
  <si>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</si>
  <si>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</si>
  <si>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</si>
  <si>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</si>
  <si>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</si>
  <si>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</si>
  <si>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</si>
  <si>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</si>
  <si>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</si>
  <si>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</si>
  <si>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</si>
  <si>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</si>
  <si>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</si>
  <si>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</si>
  <si>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</si>
  <si>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</si>
  <si>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</si>
  <si>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</si>
  <si>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</si>
  <si>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</si>
  <si>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</si>
  <si>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</si>
  <si>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</si>
  <si>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</si>
  <si>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</si>
  <si>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</si>
  <si>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</si>
  <si>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</si>
  <si>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</si>
  <si>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</si>
  <si>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</si>
  <si>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</si>
  <si>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</si>
  <si>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</si>
  <si>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</si>
  <si>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</si>
  <si>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</si>
  <si>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</si>
  <si>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</si>
  <si>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</si>
  <si>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</si>
  <si>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</si>
  <si>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</si>
  <si>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</si>
  <si>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</si>
  <si>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</si>
  <si>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</si>
  <si>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</si>
  <si>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</si>
  <si>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</si>
  <si>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</si>
  <si>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</si>
  <si>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</si>
  <si>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</si>
  <si>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</si>
  <si>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</si>
  <si>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</si>
  <si>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</si>
  <si>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</si>
  <si>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</si>
  <si>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</si>
  <si>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</si>
  <si>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</si>
  <si>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</si>
  <si>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</si>
  <si>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</si>
  <si>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</si>
  <si>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</si>
  <si>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</si>
  <si>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</si>
  <si>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</si>
  <si>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</si>
  <si>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</si>
  <si>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</si>
  <si>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</si>
  <si>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</si>
  <si>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</si>
  <si>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</si>
  <si>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</si>
  <si>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</si>
  <si>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</si>
  <si>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</si>
  <si>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</si>
  <si>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</si>
  <si>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</si>
  <si>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</si>
  <si>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</si>
  <si>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</si>
  <si>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</si>
  <si>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</si>
  <si>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</si>
  <si>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</si>
  <si>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</si>
  <si>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</si>
  <si>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</si>
  <si>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</si>
  <si>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</si>
  <si>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</si>
  <si>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</si>
  <si>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</si>
  <si>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</si>
  <si>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</si>
  <si>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</si>
  <si>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</si>
  <si>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</si>
  <si>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</si>
  <si>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</si>
  <si>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</si>
  <si>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</si>
  <si>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</si>
  <si>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</si>
  <si>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</si>
  <si>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</si>
  <si>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</si>
  <si>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</si>
  <si>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</si>
  <si>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</si>
  <si>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</si>
  <si>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</si>
  <si>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</si>
  <si>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</si>
  <si>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</si>
  <si>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</si>
  <si>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</si>
  <si>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</si>
  <si>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</si>
  <si>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</si>
  <si>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</si>
  <si>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</si>
  <si>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</si>
  <si>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</si>
  <si>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</si>
  <si>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</si>
  <si>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</si>
  <si>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</si>
  <si>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</si>
  <si>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</si>
  <si>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</si>
  <si>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</si>
  <si>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</si>
  <si>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</si>
  <si>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</si>
  <si>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</si>
  <si>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</si>
  <si>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</si>
  <si>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</si>
  <si>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</si>
  <si>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</si>
  <si>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</si>
  <si>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</si>
  <si>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</si>
  <si>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</si>
  <si>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</si>
  <si>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</si>
  <si>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</si>
  <si>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</si>
  <si>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</si>
  <si>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</si>
  <si>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</si>
  <si>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</si>
  <si>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</si>
  <si>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</si>
  <si>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</si>
  <si>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</si>
  <si>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</si>
  <si>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</si>
  <si>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</si>
  <si>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</si>
  <si>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</si>
  <si>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</si>
  <si>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</si>
  <si>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</si>
  <si>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</si>
  <si>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</si>
  <si>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</si>
  <si>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</si>
  <si>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</si>
  <si>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</si>
  <si>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</si>
  <si>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</si>
  <si>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</si>
  <si>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</si>
  <si>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</si>
  <si>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</si>
  <si>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</si>
  <si>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</si>
  <si>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</si>
  <si>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</si>
  <si>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</si>
  <si>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</si>
  <si>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</si>
  <si>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</si>
  <si>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</si>
  <si>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</si>
  <si>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</si>
  <si>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</si>
  <si>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</si>
  <si>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</si>
  <si>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</si>
  <si>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</si>
  <si>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</si>
  <si>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</si>
  <si>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</si>
  <si>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</si>
  <si>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</si>
  <si>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</si>
  <si>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</si>
  <si>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</si>
  <si>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</si>
  <si>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</si>
  <si>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</si>
  <si>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</si>
  <si>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</si>
  <si>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</si>
  <si>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</si>
  <si>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</si>
  <si>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</si>
  <si>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</si>
  <si>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</si>
  <si>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</si>
  <si>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</si>
  <si>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</si>
  <si>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</si>
  <si>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</si>
  <si>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</si>
  <si>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</si>
  <si>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</si>
  <si>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</si>
  <si>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</si>
  <si>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</si>
  <si>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</si>
  <si>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</si>
  <si>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</si>
  <si>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</si>
  <si>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</si>
  <si>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</si>
  <si>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</si>
  <si>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</si>
  <si>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</si>
  <si>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</si>
  <si>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</si>
  <si>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</si>
  <si>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</si>
  <si>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</si>
  <si>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</si>
  <si>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</si>
  <si>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</si>
  <si>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</si>
  <si>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</si>
  <si>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</si>
  <si>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</si>
  <si>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</si>
  <si>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</si>
  <si>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</si>
  <si>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</si>
  <si>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</si>
  <si>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</si>
  <si>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</si>
  <si>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</si>
  <si>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</si>
  <si>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</si>
  <si>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</si>
  <si>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</si>
  <si>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</si>
  <si>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</si>
  <si>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</si>
  <si>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</si>
  <si>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</si>
  <si>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</si>
  <si>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</si>
  <si>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</si>
  <si>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</si>
  <si>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</si>
  <si>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</si>
  <si>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</si>
  <si>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</si>
  <si>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</si>
  <si>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</si>
  <si>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</si>
  <si>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</si>
  <si>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</si>
  <si>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</si>
  <si>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</si>
  <si>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</si>
  <si>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</si>
  <si>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</si>
  <si>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</si>
  <si>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</si>
  <si>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</si>
  <si>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</si>
  <si>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</si>
  <si>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</si>
  <si>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</si>
  <si>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</si>
  <si>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</si>
  <si>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</si>
  <si>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</si>
  <si>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</si>
  <si>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</si>
  <si>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</si>
  <si>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</si>
  <si>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</si>
  <si>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</si>
  <si>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</si>
  <si>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</si>
  <si>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</si>
  <si>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</si>
  <si>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</si>
  <si>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</si>
  <si>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</si>
  <si>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</si>
  <si>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</si>
  <si>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</si>
  <si>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</si>
  <si>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</si>
  <si>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</si>
  <si>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</si>
  <si>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</si>
  <si>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</si>
  <si>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</si>
  <si>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</si>
  <si>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</si>
  <si>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</si>
  <si>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</si>
  <si>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</si>
  <si>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</si>
  <si>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</si>
  <si>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</si>
  <si>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</si>
  <si>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</si>
  <si>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</si>
  <si>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</si>
  <si>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</si>
  <si>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</si>
  <si>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</si>
  <si>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</si>
  <si>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</si>
  <si>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</si>
  <si>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</si>
  <si>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</si>
  <si>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</si>
  <si>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</si>
  <si>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</si>
  <si>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</si>
  <si>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</si>
  <si>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</si>
  <si>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</si>
  <si>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</si>
  <si>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</si>
  <si>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</si>
  <si>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</si>
  <si>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</si>
  <si>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</si>
  <si>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</si>
  <si>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</si>
  <si>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</si>
  <si>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</si>
  <si>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</si>
  <si>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</si>
  <si>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</si>
  <si>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</si>
  <si>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</si>
  <si>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</si>
  <si>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</si>
  <si>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</si>
  <si>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</si>
  <si>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</si>
  <si>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</si>
  <si>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</si>
  <si>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</si>
  <si>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</si>
  <si>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</si>
  <si>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</si>
  <si>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</si>
  <si>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</si>
  <si>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</si>
  <si>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</si>
  <si>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</si>
  <si>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</si>
  <si>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</si>
  <si>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</si>
  <si>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</si>
  <si>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</si>
  <si>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</si>
  <si>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</si>
  <si>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</si>
  <si>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</si>
  <si>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</si>
  <si>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</si>
  <si>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</si>
  <si>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</si>
  <si>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</si>
  <si>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</si>
  <si>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</si>
  <si>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</si>
  <si>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</si>
  <si>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</si>
  <si>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</si>
  <si>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</si>
  <si>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</si>
  <si>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</si>
  <si>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</si>
  <si>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</si>
  <si>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</si>
  <si>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</si>
  <si>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</si>
  <si>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</si>
  <si>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</si>
  <si>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</si>
  <si>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</si>
  <si>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</si>
  <si>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</si>
  <si>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</si>
  <si>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</si>
  <si>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</si>
  <si>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</si>
  <si>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</si>
  <si>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</si>
  <si>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</si>
  <si>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</si>
  <si>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</si>
  <si>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</si>
  <si>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</si>
  <si>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</si>
  <si>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</si>
  <si>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</si>
  <si>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</si>
  <si>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</si>
  <si>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</si>
  <si>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</si>
  <si>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</si>
  <si>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</si>
  <si>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</si>
  <si>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</si>
  <si>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</si>
  <si>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</si>
  <si>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</si>
  <si>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</si>
  <si>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</si>
  <si>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</si>
  <si>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</si>
  <si>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</si>
  <si>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</si>
  <si>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</si>
  <si>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</si>
  <si>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</si>
  <si>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</si>
  <si>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</si>
  <si>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</si>
  <si>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</si>
  <si>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</si>
  <si>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</si>
  <si>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</si>
  <si>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</si>
  <si>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</si>
  <si>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</si>
  <si>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</si>
  <si>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</si>
  <si>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</si>
  <si>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</si>
  <si>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</si>
  <si>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</si>
  <si>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</si>
  <si>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</si>
  <si>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</si>
  <si>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</si>
  <si>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</si>
  <si>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</si>
  <si>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</si>
  <si>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</si>
  <si>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</si>
  <si>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</si>
  <si>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</si>
  <si>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</si>
  <si>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</si>
  <si>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</si>
  <si>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</si>
  <si>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</si>
  <si>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</si>
  <si>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</si>
  <si>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</si>
  <si>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</si>
  <si>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</si>
  <si>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</si>
  <si>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</si>
  <si>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</si>
  <si>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</si>
  <si>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</si>
  <si>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</si>
  <si>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</si>
  <si>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</si>
  <si>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</si>
  <si>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</si>
  <si>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</si>
  <si>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</si>
  <si>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</si>
  <si>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</si>
  <si>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</si>
  <si>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</si>
  <si>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</si>
  <si>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</si>
  <si>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</si>
  <si>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</si>
  <si>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</si>
  <si>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</si>
  <si>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</si>
  <si>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</si>
  <si>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</si>
  <si>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</si>
  <si>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</si>
  <si>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</si>
  <si>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</si>
  <si>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</si>
  <si>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</si>
  <si>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</si>
  <si>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</si>
  <si>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</si>
  <si>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</si>
  <si>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</si>
  <si>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</si>
  <si>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</si>
  <si>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</si>
  <si>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</si>
  <si>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</si>
  <si>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</si>
  <si>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</si>
  <si>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</si>
  <si>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</si>
  <si>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</si>
  <si>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</si>
  <si>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</si>
  <si>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</si>
  <si>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</si>
  <si>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</si>
  <si>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</si>
  <si>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</si>
  <si>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</si>
  <si>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</si>
  <si>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</si>
  <si>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</si>
  <si>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</si>
  <si>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</si>
  <si>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</si>
  <si>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</si>
  <si>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</si>
  <si>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</si>
  <si>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</si>
  <si>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</si>
  <si>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</si>
  <si>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</si>
  <si>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</si>
  <si>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</si>
  <si>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</si>
  <si>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</si>
  <si>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</si>
  <si>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</si>
  <si>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</si>
  <si>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</si>
  <si>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</si>
  <si>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</si>
  <si>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</si>
  <si>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</si>
  <si>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</si>
  <si>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</si>
  <si>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</si>
  <si>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</si>
  <si>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</si>
  <si>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</si>
  <si>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</si>
  <si>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</si>
  <si>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</si>
  <si>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</si>
  <si>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</si>
  <si>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</si>
  <si>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</si>
  <si>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</si>
  <si>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</si>
  <si>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</si>
  <si>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</si>
  <si>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</si>
  <si>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</si>
  <si>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</si>
  <si>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</si>
  <si>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</si>
  <si>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</si>
  <si>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</si>
  <si>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</si>
  <si>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</si>
  <si>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</si>
  <si>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</si>
  <si>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</si>
  <si>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</si>
  <si>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</si>
  <si>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</si>
  <si>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</si>
  <si>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</si>
  <si>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</si>
  <si>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</si>
  <si>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</si>
  <si>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</si>
  <si>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</si>
  <si>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</si>
  <si>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</si>
  <si>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</si>
  <si>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</si>
  <si>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</si>
  <si>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</si>
  <si>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</si>
  <si>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</si>
  <si>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</si>
  <si>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</si>
  <si>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</si>
  <si>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</si>
  <si>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</si>
  <si>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</si>
  <si>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</si>
  <si>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</si>
  <si>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</si>
  <si>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</si>
  <si>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</si>
  <si>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</si>
  <si>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</si>
  <si>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</si>
  <si>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</si>
  <si>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</si>
  <si>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</si>
  <si>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</si>
  <si>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</si>
  <si>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</si>
  <si>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</si>
  <si>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</si>
  <si>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</si>
  <si>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</si>
  <si>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</si>
  <si>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</si>
  <si>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</si>
  <si>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</si>
  <si>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</si>
  <si>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</si>
  <si>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</si>
  <si>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</si>
  <si>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</si>
  <si>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</si>
  <si>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</si>
  <si>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</si>
  <si>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</si>
  <si>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</si>
  <si>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</si>
  <si>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</si>
  <si>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</si>
  <si>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</si>
  <si>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</si>
  <si>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</si>
  <si>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</si>
  <si>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</si>
  <si>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</si>
  <si>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</si>
  <si>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</si>
  <si>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</si>
  <si>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</si>
  <si>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</si>
  <si>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</si>
  <si>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</si>
  <si>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</si>
  <si>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</si>
  <si>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</si>
  <si>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</si>
  <si>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</si>
  <si>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</si>
  <si>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</si>
  <si>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</si>
  <si>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</si>
  <si>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</si>
  <si>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</si>
  <si>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</si>
  <si>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</si>
  <si>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</si>
  <si>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</si>
  <si>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</si>
  <si>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</si>
  <si>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</si>
  <si>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</si>
  <si>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</si>
  <si>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</si>
  <si>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</si>
  <si>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</si>
  <si>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</si>
  <si>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</si>
  <si>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</si>
  <si>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</si>
  <si>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</si>
  <si>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</si>
  <si>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</si>
  <si>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</si>
  <si>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</si>
  <si>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</si>
  <si>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</si>
  <si>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</si>
  <si>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</si>
  <si>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</si>
  <si>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</si>
  <si>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</si>
  <si>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</si>
  <si>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</si>
  <si>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</si>
  <si>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</si>
  <si>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</si>
  <si>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</si>
  <si>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</si>
  <si>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</si>
  <si>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</si>
  <si>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</si>
  <si>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</si>
  <si>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</si>
  <si>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</si>
  <si>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</si>
  <si>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</si>
  <si>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</si>
  <si>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</si>
  <si>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</si>
  <si>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</si>
  <si>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</si>
  <si>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</si>
  <si>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</si>
  <si>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</si>
  <si>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</si>
  <si>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</si>
  <si>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</si>
  <si>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</si>
  <si>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</si>
  <si>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</si>
  <si>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</si>
  <si>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</si>
  <si>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</si>
  <si>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</si>
  <si>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</si>
  <si>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</si>
  <si>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</si>
  <si>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</si>
  <si>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</si>
  <si>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</si>
  <si>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</si>
  <si>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</si>
  <si>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</si>
  <si>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</si>
  <si>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</si>
  <si>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</si>
  <si>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</si>
  <si>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</si>
  <si>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</si>
  <si>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</si>
  <si>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</si>
  <si>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</si>
  <si>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</si>
  <si>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</si>
  <si>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</si>
  <si>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</si>
  <si>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</si>
  <si>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</si>
  <si>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</si>
  <si>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</si>
  <si>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</si>
  <si>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</si>
  <si>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</si>
  <si>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</si>
  <si>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</si>
  <si>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</si>
  <si>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</si>
  <si>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</si>
  <si>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</si>
  <si>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</si>
  <si>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</si>
  <si>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</si>
  <si>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</si>
  <si>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</si>
  <si>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</si>
  <si>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</si>
  <si>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</si>
  <si>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</si>
  <si>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</si>
  <si>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</si>
  <si>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</si>
  <si>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</si>
  <si>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</si>
  <si>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</si>
  <si>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</si>
  <si>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</si>
  <si>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</si>
  <si>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</si>
  <si>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</si>
  <si>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</si>
  <si>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</si>
  <si>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</si>
  <si>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</si>
  <si>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</si>
  <si>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</si>
  <si>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</si>
  <si>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</si>
  <si>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</si>
  <si>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</si>
  <si>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</si>
  <si>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</si>
  <si>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</si>
  <si>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</si>
  <si>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</si>
  <si>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</si>
  <si>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</si>
  <si>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</si>
  <si>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</si>
  <si>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</si>
  <si>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</si>
  <si>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</si>
  <si>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</si>
  <si>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</si>
  <si>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</si>
  <si>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</si>
  <si>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</si>
  <si>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</si>
  <si>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</si>
  <si>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</si>
  <si>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</si>
  <si>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</si>
  <si>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</si>
  <si>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</si>
  <si>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</si>
  <si>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</si>
  <si>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</si>
  <si>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</si>
  <si>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</si>
  <si>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</si>
  <si>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</si>
  <si>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</si>
  <si>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</si>
  <si>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</si>
  <si>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</si>
  <si>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</si>
  <si>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</si>
  <si>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</si>
  <si>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</si>
  <si>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</si>
  <si>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</si>
  <si>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</si>
  <si>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</si>
  <si>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</si>
  <si>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</si>
  <si>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</si>
  <si>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</si>
  <si>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</si>
  <si>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</si>
  <si>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</si>
  <si>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</si>
  <si>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</si>
  <si>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</si>
  <si>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</si>
  <si>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</si>
  <si>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</si>
  <si>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</si>
  <si>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</si>
  <si>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</si>
  <si>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</si>
  <si>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</si>
  <si>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</si>
  <si>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</si>
  <si>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</si>
  <si>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</si>
  <si>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</si>
  <si>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</si>
  <si>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</si>
  <si>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</si>
  <si>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</si>
  <si>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</si>
  <si>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</si>
  <si>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</si>
  <si>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</si>
  <si>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</si>
  <si>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</si>
  <si>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</si>
  <si>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</si>
  <si>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</si>
  <si>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</si>
  <si>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</si>
  <si>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</si>
  <si>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</si>
  <si>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</si>
  <si>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</si>
  <si>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</si>
  <si>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</si>
  <si>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</si>
  <si>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</si>
  <si>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</si>
  <si>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</si>
  <si>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</si>
  <si>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</si>
  <si>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</si>
  <si>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</si>
  <si>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</si>
  <si>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</si>
  <si>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</si>
  <si>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</si>
  <si>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</si>
  <si>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</si>
  <si>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</si>
  <si>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</si>
  <si>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</si>
  <si>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</si>
  <si>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</si>
  <si>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</si>
  <si>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</si>
  <si>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</si>
  <si>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</si>
  <si>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</si>
  <si>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</si>
  <si>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</si>
  <si>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</si>
  <si>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</si>
  <si>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</si>
  <si>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</si>
  <si>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</si>
  <si>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</si>
  <si>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</si>
  <si>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</si>
  <si>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</si>
  <si>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</si>
  <si>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</si>
  <si>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</si>
  <si>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</si>
  <si>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</si>
  <si>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</si>
  <si>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</si>
  <si>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</si>
  <si>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</si>
  <si>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</si>
  <si>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</si>
  <si>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</si>
  <si>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</si>
  <si>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</si>
  <si>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</si>
  <si>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</si>
  <si>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</si>
  <si>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</si>
  <si>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</si>
  <si>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</si>
  <si>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</si>
  <si>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</si>
  <si>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</si>
  <si>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</si>
  <si>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</si>
  <si>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</si>
  <si>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</si>
  <si>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</si>
  <si>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</si>
  <si>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</si>
  <si>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</si>
  <si>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</si>
  <si>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</si>
  <si>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</si>
  <si>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</si>
  <si>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</si>
  <si>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</si>
  <si>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</si>
  <si>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</si>
  <si>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</si>
  <si>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</si>
  <si>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</si>
  <si>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</si>
  <si>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</si>
  <si>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</si>
  <si>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</si>
  <si>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</si>
  <si>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</si>
  <si>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</si>
  <si>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</si>
  <si>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</si>
  <si>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</si>
  <si>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</si>
  <si>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</si>
  <si>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</si>
  <si>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</si>
  <si>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</si>
  <si>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</si>
  <si>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</si>
  <si>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</si>
  <si>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</si>
  <si>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</si>
  <si>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</si>
  <si>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</si>
  <si>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</si>
  <si>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</si>
  <si>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</si>
  <si>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</si>
  <si>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</si>
  <si>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</si>
  <si>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</si>
  <si>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</si>
  <si>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</si>
  <si>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</si>
  <si>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</si>
  <si>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</si>
  <si>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</si>
  <si>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</si>
  <si>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</si>
  <si>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</si>
  <si>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</si>
  <si>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</si>
  <si>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</si>
  <si>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</si>
  <si>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</si>
  <si>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</si>
  <si>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</si>
  <si>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</si>
  <si>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</si>
  <si>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</si>
  <si>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</si>
  <si>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</si>
  <si>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</si>
  <si>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</si>
  <si>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</si>
  <si>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</si>
  <si>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</si>
  <si>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</si>
  <si>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</si>
  <si>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</si>
  <si>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</si>
  <si>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</si>
  <si>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</si>
  <si>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</si>
  <si>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</si>
  <si>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</si>
  <si>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</si>
  <si>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</si>
  <si>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</si>
  <si>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</si>
  <si>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</si>
  <si>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</si>
  <si>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</si>
  <si>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</si>
  <si>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</si>
  <si>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</si>
  <si>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</si>
  <si>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</si>
  <si>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</si>
  <si>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</si>
  <si>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</si>
  <si>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</si>
  <si>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</si>
  <si>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</si>
  <si>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</si>
  <si>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</si>
  <si>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</si>
  <si>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</si>
  <si>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</si>
  <si>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</si>
  <si>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</si>
  <si>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</si>
  <si>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</si>
  <si>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</si>
  <si>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</si>
  <si>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</si>
  <si>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</si>
  <si>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</si>
  <si>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</si>
  <si>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</si>
  <si>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</si>
  <si>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</si>
  <si>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</si>
  <si>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</si>
  <si>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</si>
  <si>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</si>
  <si>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</si>
  <si>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</si>
  <si>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</si>
  <si>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</si>
  <si>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</si>
  <si>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</si>
  <si>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</si>
  <si>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</si>
  <si>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</si>
  <si>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</si>
  <si>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</si>
  <si>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</si>
  <si>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</si>
  <si>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</si>
  <si>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</si>
  <si>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</si>
  <si>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</si>
  <si>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</si>
  <si>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</si>
  <si>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</si>
  <si>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</si>
  <si>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</si>
  <si>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</si>
  <si>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</si>
  <si>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</si>
  <si>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</si>
  <si>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</si>
  <si>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</si>
  <si>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</si>
  <si>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</si>
  <si>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</si>
  <si>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</si>
  <si>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</si>
  <si>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</si>
  <si>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</si>
  <si>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</si>
  <si>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</si>
  <si>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</si>
  <si>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</si>
  <si>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</si>
  <si>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</si>
  <si>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</si>
  <si>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</si>
  <si>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</si>
  <si>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</si>
  <si>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</si>
  <si>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</si>
  <si>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</si>
  <si>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</si>
  <si>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</si>
  <si>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</si>
  <si>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</si>
  <si>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</si>
  <si>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</si>
  <si>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</si>
  <si>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</si>
  <si>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</si>
  <si>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</si>
  <si>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</si>
  <si>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</si>
  <si>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</si>
  <si>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</si>
  <si>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</si>
  <si>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</si>
  <si>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</si>
  <si>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</si>
  <si>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</si>
  <si>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</si>
  <si>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</si>
  <si>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</si>
  <si>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</si>
  <si>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</si>
  <si>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</si>
  <si>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</si>
  <si>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</si>
  <si>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</si>
  <si>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</si>
  <si>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</si>
  <si>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</si>
  <si>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</si>
  <si>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</si>
  <si>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</si>
  <si>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</si>
  <si>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</si>
  <si>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</si>
  <si>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</si>
  <si>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</si>
  <si>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</si>
  <si>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</si>
  <si>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</si>
  <si>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</si>
  <si>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</si>
  <si>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</si>
  <si>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</si>
  <si>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</si>
  <si>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</si>
  <si>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</si>
  <si>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</si>
  <si>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</si>
  <si>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</si>
  <si>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</si>
  <si>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</si>
  <si>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</si>
  <si>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</si>
  <si>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</si>
  <si>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</si>
  <si>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</si>
  <si>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</si>
  <si>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</si>
  <si>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</si>
  <si>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</si>
  <si>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</si>
  <si>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</si>
  <si>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</si>
  <si>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</si>
  <si>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</si>
  <si>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</si>
  <si>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</si>
  <si>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</si>
  <si>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</si>
  <si>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</si>
  <si>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</si>
  <si>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</si>
  <si>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</si>
  <si>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</si>
  <si>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</si>
  <si>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</si>
  <si>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</si>
  <si>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</si>
  <si>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</si>
  <si>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</si>
  <si>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</si>
  <si>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</si>
  <si>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</si>
  <si>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</si>
  <si>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</si>
  <si>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</si>
  <si>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</si>
  <si>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</si>
  <si>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</si>
  <si>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</si>
  <si>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</si>
  <si>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</si>
  <si>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</si>
  <si>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</si>
  <si>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</si>
  <si>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</si>
  <si>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</si>
  <si>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</si>
  <si>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</si>
  <si>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</si>
  <si>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</si>
  <si>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</si>
  <si>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</si>
  <si>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</si>
  <si>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</si>
  <si>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</si>
  <si>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</si>
  <si>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</si>
  <si>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</si>
  <si>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</si>
  <si>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</si>
  <si>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</si>
  <si>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</si>
  <si>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</si>
  <si>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</si>
  <si>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</si>
  <si>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</si>
  <si>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</si>
  <si>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</si>
  <si>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</si>
  <si>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</si>
  <si>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</si>
  <si>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</si>
  <si>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</si>
  <si>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</si>
  <si>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</si>
  <si>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</si>
  <si>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</si>
  <si>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</si>
  <si>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</si>
  <si>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</si>
  <si>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</si>
  <si>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</si>
  <si>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</si>
  <si>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</si>
  <si>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</si>
  <si>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</si>
  <si>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</si>
  <si>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</si>
  <si>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</si>
  <si>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</si>
  <si>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</si>
  <si>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</si>
  <si>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</si>
  <si>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</si>
  <si>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</si>
  <si>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</si>
  <si>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</si>
  <si>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</si>
  <si>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</si>
  <si>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</si>
  <si>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</si>
  <si>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</si>
  <si>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</si>
  <si>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</si>
  <si>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</si>
  <si>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</si>
  <si>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</si>
  <si>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</si>
  <si>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</si>
  <si>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</si>
  <si>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</si>
  <si>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</si>
  <si>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</si>
  <si>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</si>
  <si>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</si>
  <si>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</si>
  <si>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</si>
  <si>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</si>
  <si>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</si>
  <si>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</si>
  <si>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</si>
  <si>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</si>
  <si>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</si>
  <si>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</si>
  <si>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</si>
  <si>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</si>
  <si>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</si>
  <si>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</si>
  <si>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</si>
  <si>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</si>
  <si>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</si>
  <si>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</si>
  <si>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</si>
  <si>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</si>
  <si>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</si>
  <si>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</si>
  <si>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</si>
  <si>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</si>
  <si>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</si>
  <si>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</si>
  <si>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</si>
  <si>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</si>
  <si>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</si>
  <si>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</si>
  <si>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</si>
  <si>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</si>
  <si>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</si>
  <si>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</si>
  <si>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</si>
  <si>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</si>
  <si>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</si>
  <si>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</si>
  <si>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</si>
  <si>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</si>
  <si>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</si>
  <si>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</si>
  <si>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</si>
  <si>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</si>
  <si>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</si>
  <si>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</si>
  <si>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</si>
  <si>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</si>
  <si>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</si>
  <si>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</si>
  <si>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</si>
  <si>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</si>
  <si>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</si>
  <si>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</si>
  <si>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</si>
  <si>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</si>
  <si>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</si>
  <si>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</si>
  <si>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</si>
  <si>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</si>
  <si>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</si>
  <si>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</si>
  <si>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</si>
  <si>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</si>
  <si>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</si>
  <si>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</si>
  <si>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</si>
  <si>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</si>
  <si>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</si>
  <si>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</si>
  <si>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</si>
  <si>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</si>
  <si>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</si>
  <si>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</si>
  <si>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</si>
  <si>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</si>
  <si>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</si>
  <si>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</si>
  <si>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</si>
  <si>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</si>
  <si>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</si>
  <si>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</si>
  <si>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</si>
  <si>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</si>
  <si>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</si>
  <si>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</si>
  <si>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</si>
  <si>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</si>
  <si>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</si>
  <si>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</si>
  <si>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</si>
  <si>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</si>
  <si>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</si>
  <si>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</si>
  <si>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</si>
  <si>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</si>
  <si>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</si>
  <si>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</si>
  <si>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</si>
  <si>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</si>
  <si>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</si>
  <si>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</si>
  <si>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</si>
  <si>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</si>
  <si>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</si>
  <si>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</si>
  <si>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</si>
  <si>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</si>
  <si>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</si>
  <si>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</si>
  <si>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</si>
  <si>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</si>
  <si>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</si>
  <si>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</si>
  <si>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</si>
  <si>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</si>
  <si>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</si>
  <si>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</si>
  <si>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</si>
  <si>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</si>
  <si>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</si>
  <si>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</si>
  <si>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</si>
  <si>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</si>
  <si>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</si>
  <si>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</si>
  <si>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</si>
  <si>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</si>
  <si>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</si>
  <si>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</si>
  <si>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</si>
  <si>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</si>
  <si>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</si>
  <si>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</si>
  <si>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</si>
  <si>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</si>
  <si>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</si>
  <si>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</si>
  <si>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</si>
  <si>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</si>
  <si>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</si>
  <si>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</si>
  <si>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</si>
  <si>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</si>
  <si>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</si>
  <si>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</si>
  <si>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</si>
  <si>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</si>
  <si>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</si>
  <si>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</si>
  <si>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</si>
  <si>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</si>
  <si>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</si>
  <si>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</si>
  <si>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</si>
  <si>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</si>
  <si>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</si>
  <si>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</si>
  <si>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</si>
  <si>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</si>
  <si>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</si>
  <si>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</si>
  <si>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</si>
  <si>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</si>
  <si>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</si>
  <si>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</si>
  <si>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</si>
  <si>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</si>
  <si>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</si>
  <si>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</si>
  <si>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</si>
  <si>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</si>
  <si>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</si>
  <si>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</si>
  <si>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</si>
  <si>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</si>
  <si>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</si>
  <si>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</si>
  <si>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</si>
  <si>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</si>
  <si>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</si>
  <si>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</si>
  <si>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</si>
  <si>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</si>
  <si>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</si>
  <si>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</si>
  <si>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</si>
  <si>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</si>
  <si>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</si>
  <si>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</si>
  <si>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</si>
  <si>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</si>
  <si>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</si>
  <si>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</si>
  <si>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</si>
  <si>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</si>
  <si>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</si>
  <si>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</si>
  <si>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</si>
  <si>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</si>
  <si>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</si>
  <si>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</si>
  <si>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</si>
  <si>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</si>
  <si>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</si>
  <si>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</si>
  <si>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</si>
  <si>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</si>
  <si>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</si>
  <si>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</si>
  <si>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</si>
  <si>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</si>
  <si>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</si>
  <si>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</si>
  <si>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</si>
  <si>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</si>
  <si>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</si>
  <si>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</si>
  <si>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</si>
  <si>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</si>
  <si>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</si>
  <si>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</si>
  <si>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</si>
  <si>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</si>
  <si>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</si>
  <si>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</si>
  <si>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</si>
  <si>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</si>
  <si>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</si>
  <si>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</si>
  <si>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</si>
  <si>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</si>
  <si>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</si>
  <si>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</si>
  <si>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</si>
  <si>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</si>
  <si>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</si>
  <si>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</si>
  <si>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</si>
  <si>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</si>
  <si>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</si>
  <si>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</si>
  <si>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</si>
  <si>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</si>
  <si>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</si>
  <si>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</si>
  <si>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</si>
  <si>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</si>
  <si>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</si>
  <si>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</si>
  <si>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</si>
  <si>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</si>
  <si>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</si>
  <si>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</si>
  <si>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</si>
  <si>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</si>
  <si>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</si>
  <si>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</si>
  <si>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</si>
  <si>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</si>
  <si>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</si>
  <si>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</si>
  <si>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</si>
  <si>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</si>
  <si>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</si>
  <si>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</si>
  <si>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</si>
  <si>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</si>
  <si>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</si>
  <si>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</si>
  <si>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</si>
  <si>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</si>
  <si>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</si>
  <si>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</si>
  <si>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</si>
  <si>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</si>
  <si>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</si>
  <si>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</si>
  <si>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</si>
  <si>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</si>
  <si>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</si>
  <si>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</si>
  <si>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</si>
  <si>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</si>
  <si>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</si>
  <si>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</si>
  <si>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</si>
  <si>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</si>
  <si>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</si>
  <si>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</si>
  <si>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</si>
  <si>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</si>
  <si>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</si>
  <si>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</si>
  <si>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</si>
  <si>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</si>
  <si>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</si>
  <si>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</si>
  <si>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</si>
  <si>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</si>
  <si>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</si>
  <si>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</si>
  <si>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</si>
  <si>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</si>
  <si>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</si>
  <si>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</si>
  <si>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</si>
  <si>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</si>
  <si>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</si>
  <si>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</si>
  <si>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</si>
  <si>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</si>
  <si>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</si>
  <si>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</si>
  <si>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</si>
  <si>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</si>
  <si>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</si>
  <si>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</si>
  <si>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</si>
  <si>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</si>
  <si>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</si>
  <si>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</si>
  <si>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</si>
  <si>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</si>
  <si>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</si>
  <si>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</si>
  <si>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</si>
  <si>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</si>
  <si>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</si>
  <si>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</si>
  <si>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</si>
  <si>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</si>
  <si>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</si>
  <si>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</si>
  <si>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</si>
  <si>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</si>
  <si>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</si>
  <si>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</si>
  <si>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</si>
  <si>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</si>
  <si>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</si>
  <si>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</si>
  <si>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</si>
  <si>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</si>
  <si>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</si>
  <si>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</si>
  <si>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</si>
  <si>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</si>
  <si>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</si>
  <si>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</si>
  <si>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</si>
  <si>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</si>
  <si>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</si>
  <si>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</si>
  <si>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</si>
  <si>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</si>
  <si>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</si>
  <si>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</si>
  <si>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</si>
  <si>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</si>
  <si>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</si>
  <si>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</si>
  <si>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</si>
  <si>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</si>
  <si>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</si>
  <si>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</si>
  <si>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</si>
  <si>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</si>
  <si>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</si>
  <si>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</si>
  <si>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</si>
  <si>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</si>
  <si>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</si>
  <si>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</si>
  <si>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</si>
  <si>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</si>
  <si>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</si>
  <si>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</si>
  <si>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</si>
  <si>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</si>
  <si>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</si>
  <si>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</si>
  <si>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</si>
  <si>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</si>
  <si>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</si>
  <si>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</si>
  <si>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</si>
  <si>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</si>
  <si>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</si>
  <si>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</si>
  <si>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</si>
  <si>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</si>
  <si>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</si>
  <si>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</si>
  <si>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</si>
  <si>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</si>
  <si>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</si>
  <si>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</si>
  <si>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</si>
  <si>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</si>
  <si>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</si>
  <si>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</si>
  <si>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</si>
  <si>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</si>
  <si>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</si>
  <si>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</si>
  <si>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</si>
  <si>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</si>
  <si>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</si>
  <si>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</si>
  <si>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</si>
  <si>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</si>
  <si>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</si>
  <si>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</si>
  <si>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</si>
  <si>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</si>
  <si>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</si>
  <si>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</si>
  <si>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</si>
  <si>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</si>
  <si>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</si>
  <si>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</si>
  <si>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</si>
  <si>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</si>
  <si>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</si>
  <si>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</si>
  <si>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</si>
  <si>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</si>
  <si>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</si>
  <si>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</si>
  <si>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</si>
  <si>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</si>
  <si>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</si>
  <si>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</si>
  <si>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</si>
  <si>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</si>
  <si>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</si>
  <si>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</si>
  <si>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</si>
  <si>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</si>
  <si>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</si>
  <si>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</si>
  <si>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</si>
  <si>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</si>
  <si>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</si>
  <si>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</si>
  <si>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</si>
  <si>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</si>
  <si>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</si>
  <si>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</si>
  <si>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</si>
  <si>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</si>
  <si>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</si>
  <si>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</si>
  <si>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</si>
  <si>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</si>
  <si>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</si>
  <si>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</si>
  <si>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</si>
  <si>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</si>
  <si>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</si>
  <si>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</si>
  <si>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</si>
  <si>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</si>
  <si>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</si>
  <si>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</si>
  <si>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</si>
  <si>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</si>
  <si>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</si>
  <si>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</si>
  <si>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</si>
  <si>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</si>
  <si>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</si>
  <si>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</si>
  <si>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</si>
  <si>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</si>
  <si>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</si>
  <si>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</si>
  <si>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</si>
  <si>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</si>
  <si>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</si>
  <si>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</si>
  <si>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</si>
  <si>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</si>
  <si>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</si>
  <si>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</si>
  <si>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</si>
  <si>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</si>
  <si>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</si>
  <si>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</si>
  <si>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</si>
  <si>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</si>
  <si>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</si>
  <si>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</si>
  <si>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</si>
  <si>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</si>
  <si>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</si>
  <si>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</si>
  <si>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</si>
  <si>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</si>
  <si>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</si>
  <si>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</si>
  <si>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</si>
  <si>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</si>
  <si>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</si>
  <si>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</si>
  <si>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</si>
  <si>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</si>
  <si>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</si>
  <si>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</si>
  <si>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</si>
  <si>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</si>
  <si>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</si>
  <si>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</si>
  <si>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</si>
  <si>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</si>
  <si>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</si>
  <si>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</si>
  <si>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</si>
  <si>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</si>
  <si>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</si>
  <si>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</si>
  <si>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</si>
  <si>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</si>
  <si>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</si>
  <si>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</si>
  <si>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</si>
  <si>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</si>
  <si>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</si>
  <si>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</si>
  <si>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</si>
  <si>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</si>
  <si>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</si>
  <si>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</si>
  <si>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</si>
  <si>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</si>
  <si>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</si>
  <si>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</si>
  <si>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</si>
  <si>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</si>
  <si>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</si>
  <si>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</si>
  <si>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</si>
  <si>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</si>
  <si>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</si>
  <si>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</si>
  <si>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</si>
  <si>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</si>
  <si>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</si>
  <si>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</si>
  <si>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</si>
  <si>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</si>
  <si>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</si>
  <si>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</si>
  <si>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</si>
  <si>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</si>
  <si>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</si>
  <si>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</si>
  <si>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</si>
  <si>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</si>
  <si>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</si>
  <si>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</si>
  <si>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</si>
  <si>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</si>
  <si>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</si>
  <si>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</si>
  <si>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</si>
  <si>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</si>
  <si>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</si>
  <si>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</si>
  <si>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</si>
  <si>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</si>
  <si>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</si>
  <si>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</si>
  <si>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</si>
  <si>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</si>
  <si>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</si>
  <si>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</si>
  <si>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</si>
  <si>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</si>
  <si>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</si>
  <si>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</si>
  <si>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</si>
  <si>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</si>
  <si>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</si>
  <si>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</si>
  <si>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</si>
  <si>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</si>
  <si>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</si>
  <si>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</si>
  <si>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</si>
  <si>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</si>
  <si>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</si>
  <si>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</si>
  <si>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</si>
  <si>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</si>
  <si>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</si>
  <si>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</si>
  <si>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</si>
  <si>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</si>
  <si>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</si>
  <si>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</si>
  <si>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</si>
  <si>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</si>
  <si>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</si>
  <si>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</si>
  <si>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</si>
  <si>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</si>
  <si>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</si>
  <si>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</si>
  <si>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</si>
  <si>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</si>
  <si>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</si>
  <si>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</si>
  <si>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</si>
  <si>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</si>
  <si>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</si>
  <si>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</si>
  <si>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</si>
  <si>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</si>
  <si>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</si>
  <si>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</si>
  <si>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</si>
  <si>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</si>
  <si>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</si>
  <si>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</si>
  <si>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</si>
  <si>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</si>
  <si>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</si>
  <si>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</si>
  <si>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</si>
  <si>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</si>
  <si>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</si>
  <si>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</si>
  <si>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</si>
  <si>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</si>
  <si>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</si>
  <si>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</si>
  <si>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</si>
  <si>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</si>
  <si>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</si>
  <si>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</si>
  <si>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</si>
  <si>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</si>
  <si>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</si>
  <si>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</si>
  <si>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</si>
  <si>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</si>
  <si>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</si>
  <si>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</si>
  <si>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</si>
  <si>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</si>
  <si>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</si>
  <si>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</si>
  <si>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</si>
  <si>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</si>
  <si>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</si>
  <si>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</si>
  <si>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</si>
  <si>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</si>
  <si>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</si>
  <si>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</si>
  <si>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</si>
  <si>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</si>
  <si>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</si>
  <si>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</si>
  <si>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</si>
  <si>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</si>
  <si>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</si>
  <si>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</si>
  <si>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</si>
  <si>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</si>
  <si>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</si>
  <si>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</si>
  <si>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</si>
  <si>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</si>
  <si>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</si>
  <si>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</si>
  <si>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</si>
  <si>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</si>
  <si>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</si>
  <si>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</si>
  <si>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</si>
  <si>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</si>
  <si>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</si>
  <si>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</si>
  <si>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</si>
  <si>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</si>
  <si>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</si>
  <si>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</si>
  <si>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</si>
  <si>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</si>
  <si>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</si>
  <si>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</si>
  <si>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</si>
  <si>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</si>
  <si>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</si>
  <si>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</si>
  <si>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</si>
  <si>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</si>
  <si>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</si>
  <si>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</si>
  <si>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</si>
  <si>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</si>
  <si>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</si>
  <si>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</si>
  <si>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</si>
  <si>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</si>
  <si>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</si>
  <si>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</si>
  <si>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</si>
  <si>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</si>
  <si>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</si>
  <si>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</si>
  <si>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</si>
  <si>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</si>
  <si>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</si>
  <si>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</si>
  <si>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</si>
  <si>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</si>
  <si>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</si>
  <si>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</si>
  <si>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</si>
  <si>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</si>
  <si>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</si>
  <si>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</si>
  <si>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</si>
  <si>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</si>
  <si>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</si>
  <si>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</si>
  <si>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</si>
  <si>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</si>
  <si>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</si>
  <si>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</si>
  <si>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</si>
  <si>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</si>
  <si>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</si>
  <si>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</si>
  <si>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</si>
  <si>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</si>
  <si>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</si>
  <si>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</si>
  <si>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</si>
  <si>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</si>
  <si>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</si>
  <si>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</si>
  <si>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</si>
  <si>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</si>
  <si>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</si>
  <si>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</si>
  <si>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</si>
  <si>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</si>
  <si>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</si>
  <si>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</si>
  <si>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</si>
  <si>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</si>
  <si>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</si>
  <si>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</si>
  <si>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</si>
  <si>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</si>
  <si>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</si>
  <si>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</si>
  <si>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</si>
  <si>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</si>
  <si>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</si>
  <si>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</si>
  <si>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</si>
  <si>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</si>
  <si>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</si>
  <si>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</si>
  <si>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</si>
  <si>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</si>
  <si>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</si>
  <si>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</si>
  <si>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</si>
  <si>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</si>
  <si>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</si>
  <si>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</si>
  <si>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</si>
  <si>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</si>
  <si>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</si>
  <si>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</si>
  <si>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</si>
  <si>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</si>
  <si>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</si>
  <si>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</si>
  <si>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</si>
  <si>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</si>
  <si>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</si>
  <si>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</si>
  <si>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</si>
  <si>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</si>
  <si>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</si>
  <si>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</si>
  <si>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</si>
  <si>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</si>
  <si>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</si>
  <si>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</si>
  <si>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</si>
  <si>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</si>
  <si>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</si>
  <si>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</si>
  <si>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</si>
  <si>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</si>
  <si>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</si>
  <si>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</si>
  <si>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</si>
  <si>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</si>
  <si>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</si>
  <si>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</si>
  <si>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</si>
  <si>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</si>
  <si>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</si>
  <si>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</si>
  <si>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</si>
  <si>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</si>
  <si>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</si>
  <si>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</si>
  <si>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</si>
  <si>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</si>
  <si>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</si>
  <si>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</si>
  <si>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</si>
  <si>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</si>
  <si>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</si>
  <si>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</si>
  <si>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</si>
  <si>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</si>
  <si>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</si>
  <si>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</si>
  <si>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</si>
  <si>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</si>
  <si>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</si>
  <si>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</si>
  <si>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</si>
  <si>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</si>
  <si>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</si>
  <si>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</si>
  <si>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</si>
  <si>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</si>
  <si>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</si>
  <si>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</si>
  <si>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</si>
  <si>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</si>
  <si>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</si>
  <si>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</si>
  <si>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</si>
  <si>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</si>
  <si>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</si>
  <si>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</si>
  <si>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</si>
  <si>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</si>
  <si>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</si>
  <si>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</si>
  <si>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</si>
  <si>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</si>
  <si>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</si>
  <si>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</si>
  <si>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</si>
  <si>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</si>
  <si>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</si>
  <si>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</si>
  <si>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</si>
  <si>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</si>
  <si>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</si>
  <si>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</si>
  <si>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</si>
  <si>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</si>
  <si>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</si>
  <si>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</si>
  <si>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</si>
  <si>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</si>
  <si>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</si>
  <si>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</si>
  <si>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</si>
  <si>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</si>
  <si>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</si>
  <si>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</si>
  <si>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</si>
  <si>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</si>
  <si>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</si>
  <si>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</si>
  <si>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</si>
  <si>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</si>
  <si>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</si>
  <si>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</si>
  <si>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</si>
  <si>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</si>
  <si>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</si>
  <si>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</si>
  <si>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</si>
  <si>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</si>
  <si>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</si>
  <si>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</si>
  <si>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</si>
  <si>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</si>
  <si>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</si>
  <si>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</si>
  <si>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</si>
  <si>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</si>
  <si>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</si>
  <si>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</si>
  <si>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</si>
  <si>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</si>
  <si>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</si>
  <si>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</si>
  <si>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</si>
  <si>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</si>
  <si>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</si>
  <si>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</si>
  <si>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</si>
  <si>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</si>
  <si>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</si>
  <si>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</si>
  <si>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</si>
  <si>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</si>
  <si>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</si>
  <si>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</si>
  <si>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</si>
  <si>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</si>
  <si>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</si>
  <si>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</si>
  <si>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</si>
  <si>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</si>
  <si>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</si>
  <si>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</si>
  <si>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</si>
  <si>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</si>
  <si>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</si>
  <si>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</si>
  <si>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</si>
  <si>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</si>
  <si>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</si>
  <si>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</si>
  <si>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</si>
  <si>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</si>
  <si>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</si>
  <si>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</si>
  <si>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</si>
  <si>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</si>
  <si>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</si>
  <si>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</si>
  <si>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</si>
  <si>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</si>
  <si>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</si>
  <si>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</si>
  <si>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</si>
  <si>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</si>
  <si>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</si>
  <si>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</si>
  <si>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</si>
  <si>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</si>
  <si>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</si>
  <si>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</si>
  <si>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</si>
  <si>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</si>
  <si>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</si>
  <si>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</si>
  <si>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</si>
  <si>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</si>
  <si>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</si>
  <si>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</si>
  <si>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</si>
  <si>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</si>
  <si>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</si>
  <si>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</si>
  <si>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</si>
  <si>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</si>
  <si>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</si>
  <si>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</si>
  <si>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</si>
  <si>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</si>
  <si>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</si>
  <si>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</si>
  <si>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</si>
  <si>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</si>
  <si>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</si>
  <si>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</si>
  <si>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</si>
  <si>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</si>
  <si>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</si>
  <si>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</si>
  <si>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</si>
  <si>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</si>
  <si>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</si>
  <si>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</si>
  <si>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</si>
  <si>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</si>
  <si>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</si>
  <si>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</si>
  <si>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</si>
  <si>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</si>
  <si>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</si>
  <si>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</si>
  <si>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</si>
  <si>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</si>
  <si>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</si>
  <si>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</si>
  <si>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</si>
  <si>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</si>
  <si>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</si>
  <si>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</si>
  <si>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</si>
  <si>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</si>
  <si>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</si>
  <si>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</si>
  <si>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</si>
  <si>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</si>
  <si>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</si>
  <si>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</si>
  <si>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</si>
  <si>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</si>
  <si>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</si>
  <si>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</si>
  <si>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</si>
  <si>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</si>
  <si>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</si>
  <si>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</si>
  <si>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</si>
  <si>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</si>
  <si>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</si>
  <si>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</si>
  <si>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</si>
  <si>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</si>
  <si>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</si>
  <si>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</si>
  <si>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</si>
  <si>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</si>
  <si>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</si>
  <si>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</si>
  <si>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</si>
  <si>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</si>
  <si>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</si>
  <si>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</si>
  <si>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</si>
  <si>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</si>
  <si>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</si>
  <si>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</si>
  <si>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</si>
  <si>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</si>
  <si>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</si>
  <si>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</si>
  <si>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</si>
  <si>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</si>
  <si>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</si>
  <si>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</si>
  <si>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</si>
  <si>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</si>
  <si>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</si>
  <si>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</si>
  <si>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</si>
  <si>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</si>
  <si>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</si>
  <si>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</si>
  <si>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</si>
  <si>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</si>
  <si>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</si>
  <si>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</si>
  <si>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</si>
  <si>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</si>
  <si>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</si>
  <si>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</si>
  <si>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</si>
  <si>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</si>
  <si>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</si>
  <si>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</si>
  <si>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</si>
  <si>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</si>
  <si>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</si>
  <si>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</si>
  <si>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</si>
  <si>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</si>
  <si>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</si>
  <si>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</si>
  <si>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</si>
  <si>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</si>
  <si>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</si>
  <si>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</si>
  <si>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</si>
  <si>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</si>
  <si>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</si>
  <si>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</si>
  <si>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</si>
  <si>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</si>
  <si>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</si>
  <si>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</si>
  <si>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</si>
  <si>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</si>
  <si>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</si>
  <si>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</si>
  <si>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</si>
  <si>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</si>
  <si>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</si>
  <si>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</si>
  <si>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</si>
  <si>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</si>
  <si>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</si>
  <si>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</si>
  <si>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</si>
  <si>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</si>
  <si>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</si>
  <si>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</si>
  <si>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</si>
  <si>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</si>
  <si>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</si>
  <si>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</si>
  <si>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</si>
  <si>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</si>
  <si>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</si>
  <si>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</si>
  <si>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</si>
  <si>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</si>
  <si>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</si>
  <si>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</si>
  <si>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</si>
  <si>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</si>
  <si>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</si>
  <si>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</si>
  <si>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</si>
  <si>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</si>
  <si>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</si>
  <si>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</si>
  <si>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</si>
  <si>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</si>
  <si>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</si>
  <si>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</si>
  <si>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</si>
  <si>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</si>
  <si>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</si>
  <si>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</si>
  <si>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</si>
  <si>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</si>
  <si>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</si>
  <si>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</si>
  <si>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</si>
  <si>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</si>
  <si>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</si>
  <si>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</si>
  <si>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</si>
  <si>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</si>
  <si>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</si>
  <si>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</si>
  <si>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</si>
  <si>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</si>
  <si>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</si>
  <si>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</si>
  <si>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</si>
  <si>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</si>
  <si>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</si>
  <si>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</si>
  <si>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</si>
  <si>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</si>
  <si>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</si>
  <si>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</si>
  <si>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</si>
  <si>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</si>
  <si>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</si>
  <si>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</si>
  <si>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</si>
  <si>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</si>
  <si>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</si>
  <si>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</si>
  <si>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</si>
  <si>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</si>
  <si>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</si>
  <si>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</si>
  <si>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</si>
  <si>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</si>
  <si>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</si>
  <si>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</si>
  <si>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</si>
  <si>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</si>
  <si>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</si>
  <si>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</si>
  <si>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</si>
  <si>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</si>
  <si>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</si>
  <si>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</si>
  <si>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</si>
  <si>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</si>
  <si>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</si>
  <si>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</si>
  <si>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</si>
  <si>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</si>
  <si>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</si>
  <si>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</si>
  <si>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</si>
  <si>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</si>
  <si>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</si>
  <si>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</si>
  <si>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</si>
  <si>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</si>
  <si>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</si>
  <si>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</si>
  <si>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</si>
  <si>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</si>
  <si>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</si>
  <si>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</si>
  <si>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</si>
  <si>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</si>
  <si>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</si>
  <si>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</si>
  <si>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</si>
  <si>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</si>
  <si>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</si>
  <si>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</si>
  <si>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</si>
  <si>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</si>
  <si>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</si>
  <si>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</si>
  <si>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</si>
  <si>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</si>
  <si>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</si>
  <si>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</si>
  <si>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</si>
  <si>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</si>
  <si>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</si>
  <si>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</si>
  <si>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</si>
  <si>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</si>
  <si>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</si>
  <si>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</si>
  <si>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</si>
  <si>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</si>
  <si>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</si>
  <si>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</si>
  <si>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</si>
  <si>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</si>
  <si>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</si>
  <si>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</si>
  <si>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</si>
  <si>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</si>
  <si>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</si>
  <si>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</si>
  <si>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</si>
  <si>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</si>
  <si>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</si>
  <si>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</si>
  <si>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</si>
  <si>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</si>
  <si>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</si>
  <si>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</si>
  <si>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</si>
  <si>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</si>
  <si>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</si>
  <si>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</si>
  <si>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</si>
  <si>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</si>
  <si>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</si>
  <si>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</si>
  <si>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</si>
  <si>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</si>
  <si>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</si>
  <si>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</si>
  <si>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</si>
  <si>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</si>
  <si>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</si>
  <si>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</si>
  <si>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</si>
  <si>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</si>
  <si>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</si>
  <si>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</si>
  <si>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</si>
  <si>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</si>
  <si>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</si>
  <si>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</si>
  <si>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</si>
  <si>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</si>
  <si>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</si>
  <si>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</si>
  <si>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</si>
  <si>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</si>
  <si>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</si>
  <si>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</si>
  <si>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</si>
  <si>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</si>
  <si>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</si>
  <si>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</si>
  <si>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</si>
  <si>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</si>
  <si>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</si>
  <si>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</si>
  <si>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</si>
  <si>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</si>
  <si>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</si>
  <si>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</si>
  <si>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</si>
  <si>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</si>
  <si>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</si>
  <si>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</si>
  <si>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</si>
  <si>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</si>
  <si>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</si>
  <si>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</si>
  <si>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</si>
  <si>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</si>
  <si>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</si>
  <si>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</si>
  <si>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</si>
  <si>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</si>
  <si>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</si>
  <si>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</si>
  <si>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</si>
  <si>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</si>
  <si>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</si>
  <si>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</si>
  <si>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</si>
  <si>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</si>
  <si>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</si>
  <si>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</si>
  <si>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</si>
  <si>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</si>
  <si>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</si>
  <si>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</si>
  <si>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</si>
  <si>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</si>
  <si>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</si>
  <si>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</si>
  <si>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</si>
  <si>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</si>
  <si>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</si>
  <si>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</si>
  <si>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</si>
  <si>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</si>
  <si>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</si>
  <si>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</si>
  <si>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</si>
  <si>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</si>
  <si>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</si>
  <si>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</si>
  <si>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</si>
  <si>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</si>
  <si>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</si>
  <si>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</si>
  <si>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</si>
  <si>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</si>
  <si>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</si>
  <si>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</si>
  <si>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</si>
  <si>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</si>
  <si>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</si>
  <si>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</si>
  <si>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</si>
  <si>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</si>
  <si>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</si>
  <si>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</si>
  <si>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</si>
  <si>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</si>
  <si>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</si>
  <si>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</si>
  <si>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</si>
  <si>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</si>
  <si>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</si>
  <si>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</si>
  <si>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</si>
  <si>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</si>
  <si>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</si>
  <si>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</si>
  <si>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</si>
  <si>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</si>
  <si>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</si>
  <si>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</si>
  <si>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</si>
  <si>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</si>
  <si>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</si>
  <si>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</si>
  <si>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</si>
  <si>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</si>
  <si>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</si>
  <si>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</si>
  <si>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</si>
  <si>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</si>
  <si>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</si>
  <si>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</si>
  <si>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</si>
  <si>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</si>
  <si>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</si>
  <si>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</si>
  <si>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</si>
  <si>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</si>
  <si>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</si>
  <si>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</si>
  <si>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</si>
  <si>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</si>
  <si>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</si>
  <si>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</si>
  <si>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</si>
  <si>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</si>
  <si>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</si>
  <si>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</si>
  <si>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</si>
  <si>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</si>
  <si>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</si>
  <si>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</si>
  <si>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</si>
  <si>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</si>
  <si>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</si>
  <si>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</si>
  <si>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</si>
  <si>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</si>
  <si>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</si>
  <si>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</si>
  <si>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</si>
  <si>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</si>
  <si>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</si>
  <si>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</si>
  <si>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</si>
  <si>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</si>
  <si>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</si>
  <si>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</si>
  <si>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</si>
  <si>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</si>
  <si>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</si>
  <si>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</si>
  <si>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</si>
  <si>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</si>
  <si>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</si>
  <si>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</si>
  <si>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</si>
  <si>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</si>
  <si>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</si>
  <si>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</si>
  <si>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</si>
  <si>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</si>
  <si>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</si>
  <si>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</si>
  <si>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</si>
  <si>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</si>
  <si>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</si>
  <si>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</si>
  <si>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</si>
  <si>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</si>
  <si>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</si>
  <si>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</si>
  <si>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</si>
  <si>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</si>
  <si>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</si>
  <si>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</si>
  <si>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</si>
  <si>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</si>
  <si>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</si>
  <si>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</si>
  <si>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</si>
  <si>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</si>
  <si>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</si>
  <si>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</si>
  <si>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</si>
  <si>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</si>
  <si>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</si>
  <si>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</si>
  <si>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</si>
  <si>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</si>
  <si>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</si>
  <si>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</si>
  <si>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</si>
  <si>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</si>
  <si>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</si>
  <si>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</si>
  <si>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</si>
  <si>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</si>
  <si>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</si>
  <si>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</si>
  <si>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</si>
  <si>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</si>
  <si>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</si>
  <si>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</si>
  <si>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</si>
  <si>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</si>
  <si>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</si>
  <si>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</si>
  <si>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</si>
  <si>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</si>
  <si>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</si>
  <si>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</si>
  <si>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</si>
  <si>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</si>
  <si>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</si>
  <si>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</si>
  <si>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</si>
  <si>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</si>
  <si>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</si>
  <si>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</si>
  <si>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</si>
  <si>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</si>
  <si>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</si>
  <si>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</si>
  <si>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</si>
  <si>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</si>
  <si>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</si>
  <si>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</si>
  <si>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</si>
  <si>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</si>
  <si>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</si>
  <si>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</si>
  <si>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</si>
  <si>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</si>
  <si>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</si>
  <si>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</si>
  <si>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</si>
  <si>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</si>
  <si>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</si>
  <si>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</si>
  <si>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</si>
  <si>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</si>
  <si>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</si>
  <si>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</si>
  <si>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</si>
  <si>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</si>
  <si>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</si>
  <si>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</si>
  <si>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</si>
  <si>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</si>
  <si>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</si>
  <si>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</si>
  <si>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</si>
  <si>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</si>
  <si>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</si>
  <si>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</si>
  <si>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</si>
  <si>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</si>
  <si>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</si>
  <si>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</si>
  <si>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</si>
  <si>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</si>
  <si>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</si>
  <si>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</si>
  <si>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</si>
  <si>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</si>
  <si>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</si>
  <si>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</si>
  <si>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</si>
  <si>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</si>
  <si>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</si>
  <si>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</si>
  <si>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</si>
  <si>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</si>
  <si>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</si>
  <si>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</si>
  <si>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</si>
  <si>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</si>
  <si>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</si>
  <si>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</si>
  <si>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</si>
  <si>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</si>
  <si>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</si>
  <si>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</si>
  <si>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</si>
  <si>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</si>
  <si>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</si>
  <si>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</si>
  <si>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</si>
  <si>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</si>
  <si>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</si>
  <si>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</si>
  <si>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</si>
  <si>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</si>
  <si>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</si>
  <si>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</si>
  <si>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</si>
  <si>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</si>
  <si>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</si>
  <si>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</si>
  <si>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</si>
  <si>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</si>
  <si>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</si>
  <si>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</si>
  <si>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</si>
  <si>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</si>
  <si>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</si>
  <si>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</si>
  <si>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</si>
  <si>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</si>
  <si>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</si>
  <si>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</si>
  <si>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</si>
  <si>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</si>
  <si>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</si>
  <si>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</si>
  <si>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</si>
  <si>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</si>
  <si>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</si>
  <si>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</si>
  <si>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</si>
  <si>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</si>
  <si>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</si>
  <si>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</si>
  <si>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</si>
  <si>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</si>
  <si>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</si>
  <si>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</si>
  <si>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</si>
  <si>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</si>
  <si>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</si>
  <si>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</si>
  <si>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</si>
  <si>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</si>
  <si>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</si>
  <si>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</si>
  <si>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</si>
  <si>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</si>
  <si>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</si>
  <si>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</si>
  <si>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</si>
  <si>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</si>
  <si>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</si>
  <si>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</si>
  <si>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</si>
  <si>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</si>
  <si>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</si>
  <si>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</si>
  <si>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</si>
  <si>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</si>
  <si>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</si>
  <si>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</si>
  <si>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</si>
  <si>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</si>
  <si>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</si>
  <si>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</si>
  <si>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</si>
  <si>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</si>
  <si>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</si>
  <si>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</si>
  <si>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</si>
  <si>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</si>
  <si>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</si>
  <si>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</si>
  <si>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</si>
  <si>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</si>
  <si>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</si>
  <si>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</si>
  <si>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</si>
  <si>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</si>
  <si>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</si>
  <si>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</si>
  <si>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</si>
  <si>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</si>
  <si>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</si>
  <si>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</si>
  <si>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</si>
  <si>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</si>
  <si>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</si>
  <si>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</si>
  <si>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</si>
  <si>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</si>
  <si>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</si>
  <si>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</si>
  <si>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</si>
  <si>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</si>
  <si>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</si>
  <si>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</si>
  <si>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</si>
  <si>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</si>
  <si>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</si>
  <si>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</si>
  <si>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</si>
  <si>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</si>
  <si>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</si>
  <si>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</si>
  <si>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</si>
  <si>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</si>
  <si>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</si>
  <si>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</si>
  <si>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</si>
  <si>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</si>
  <si>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</si>
  <si>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</si>
  <si>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</si>
  <si>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</si>
  <si>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</si>
  <si>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</si>
  <si>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</si>
  <si>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</si>
  <si>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</si>
  <si>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</si>
  <si>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</si>
  <si>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</si>
  <si>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</si>
  <si>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</si>
  <si>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</si>
  <si>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</si>
  <si>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</si>
  <si>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</si>
  <si>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</si>
  <si>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</si>
  <si>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</si>
  <si>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</si>
  <si>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</si>
  <si>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</si>
  <si>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</si>
  <si>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</si>
  <si>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</si>
  <si>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</si>
  <si>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</si>
  <si>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</si>
  <si>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</si>
  <si>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</si>
  <si>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</si>
  <si>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</si>
  <si>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</si>
  <si>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</si>
  <si>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</si>
  <si>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</si>
  <si>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</si>
  <si>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</si>
  <si>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</si>
  <si>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</si>
  <si>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</si>
  <si>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</si>
  <si>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</si>
  <si>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</si>
  <si>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</si>
  <si>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</si>
  <si>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</si>
  <si>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</si>
  <si>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</si>
  <si>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</si>
  <si>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</si>
  <si>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</si>
  <si>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</si>
  <si>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</si>
  <si>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</si>
  <si>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</si>
  <si>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</si>
  <si>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</si>
  <si>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</si>
  <si>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</si>
  <si>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</si>
  <si>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</si>
  <si>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</si>
  <si>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</si>
  <si>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</si>
  <si>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</si>
  <si>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</si>
  <si>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</si>
  <si>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</si>
  <si>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</si>
  <si>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</si>
  <si>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</si>
  <si>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</si>
  <si>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</si>
  <si>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</si>
  <si>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</si>
  <si>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</si>
  <si>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</si>
  <si>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</si>
  <si>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</si>
  <si>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</si>
  <si>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</si>
  <si>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</si>
  <si>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</si>
  <si>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</si>
  <si>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</si>
  <si>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</si>
  <si>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</si>
  <si>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</si>
  <si>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</si>
  <si>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</si>
  <si>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</si>
  <si>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</si>
  <si>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</si>
  <si>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</si>
  <si>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</si>
  <si>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</si>
  <si>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</si>
  <si>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</si>
  <si>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</si>
  <si>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</si>
  <si>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</si>
  <si>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</si>
  <si>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</si>
  <si>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</si>
  <si>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</si>
  <si>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</si>
  <si>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</si>
  <si>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</si>
  <si>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</si>
  <si>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</si>
  <si>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</si>
  <si>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</si>
  <si>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</si>
  <si>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</si>
  <si>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</si>
  <si>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</si>
  <si>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</si>
  <si>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</si>
  <si>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</si>
  <si>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</si>
  <si>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</si>
  <si>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</si>
  <si>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</si>
  <si>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</si>
  <si>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</si>
  <si>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</si>
  <si>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</si>
  <si>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</si>
  <si>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</si>
  <si>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</si>
  <si>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</si>
  <si>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</si>
  <si>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</si>
  <si>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</si>
  <si>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</si>
  <si>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</si>
  <si>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</si>
  <si>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</si>
  <si>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</si>
  <si>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</si>
  <si>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</si>
  <si>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</si>
  <si>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</si>
  <si>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</si>
  <si>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</si>
  <si>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</si>
  <si>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</si>
  <si>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</si>
  <si>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</si>
  <si>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</si>
  <si>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</si>
  <si>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</si>
  <si>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</si>
  <si>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</si>
  <si>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</si>
  <si>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</si>
  <si>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</si>
  <si>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</si>
  <si>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</si>
  <si>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</si>
  <si>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</si>
  <si>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</si>
  <si>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</si>
  <si>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</si>
  <si>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</si>
  <si>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</si>
  <si>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</si>
  <si>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</si>
  <si>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</si>
  <si>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</si>
  <si>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</si>
  <si>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</si>
  <si>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</si>
  <si>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</si>
  <si>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</si>
  <si>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</si>
  <si>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</si>
  <si>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</si>
  <si>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</si>
  <si>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</si>
  <si>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</si>
  <si>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</si>
  <si>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</si>
  <si>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</si>
  <si>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</si>
  <si>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</si>
  <si>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</si>
  <si>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</si>
  <si>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</si>
  <si>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</si>
  <si>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</si>
  <si>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</si>
  <si>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</si>
  <si>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</si>
  <si>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</si>
  <si>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</si>
  <si>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</si>
  <si>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</si>
  <si>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</si>
  <si>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</si>
  <si>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</si>
  <si>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</si>
  <si>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</si>
  <si>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</si>
  <si>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</si>
  <si>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</si>
  <si>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</si>
  <si>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</si>
  <si>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</si>
  <si>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</si>
  <si>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</si>
  <si>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</si>
  <si>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</si>
  <si>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</si>
  <si>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</si>
  <si>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</si>
  <si>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</si>
  <si>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</si>
  <si>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</si>
  <si>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</si>
  <si>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</si>
  <si>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</si>
  <si>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</si>
  <si>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</si>
  <si>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</si>
  <si>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</si>
  <si>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</si>
  <si>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</si>
  <si>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</si>
  <si>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</si>
  <si>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</si>
  <si>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</si>
  <si>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</si>
  <si>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</si>
  <si>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</si>
  <si>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</si>
  <si>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</si>
  <si>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</si>
  <si>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</si>
  <si>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</si>
  <si>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</si>
  <si>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</si>
  <si>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</si>
  <si>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</si>
  <si>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</si>
  <si>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</si>
  <si>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</si>
  <si>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</si>
  <si>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</si>
  <si>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</si>
  <si>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</si>
  <si>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</si>
  <si>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</si>
  <si>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</si>
  <si>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</si>
  <si>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</si>
  <si>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</si>
  <si>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</si>
  <si>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</si>
  <si>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</si>
  <si>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</si>
  <si>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</si>
  <si>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</si>
  <si>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</si>
  <si>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</si>
  <si>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</si>
  <si>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</si>
  <si>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</si>
  <si>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</si>
  <si>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</si>
  <si>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</si>
  <si>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</si>
  <si>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</si>
  <si>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</si>
  <si>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</si>
  <si>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</si>
  <si>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</si>
  <si>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</si>
  <si>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</si>
  <si>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</si>
  <si>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</si>
  <si>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</si>
  <si>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</si>
  <si>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</si>
  <si>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</si>
  <si>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</si>
  <si>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</si>
  <si>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</si>
  <si>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</si>
  <si>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</si>
  <si>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</si>
  <si>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</si>
  <si>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</si>
  <si>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</si>
  <si>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</si>
  <si>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</si>
  <si>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</si>
  <si>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</si>
  <si>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</si>
  <si>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</si>
  <si>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</si>
  <si>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</si>
  <si>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</si>
  <si>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</si>
  <si>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</si>
  <si>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</si>
  <si>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</si>
  <si>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</si>
  <si>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</si>
  <si>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</si>
  <si>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</si>
  <si>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</si>
  <si>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</si>
  <si>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</si>
  <si>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</si>
  <si>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</si>
  <si>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</si>
  <si>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</si>
  <si>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</si>
  <si>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</si>
  <si>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</si>
  <si>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</si>
  <si>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</si>
  <si>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</si>
  <si>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</si>
  <si>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</si>
  <si>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</si>
  <si>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</si>
  <si>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</si>
  <si>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</si>
  <si>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</si>
  <si>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</si>
  <si>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</si>
  <si>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</si>
  <si>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</si>
  <si>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</si>
  <si>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</si>
  <si>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</si>
  <si>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</si>
  <si>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</si>
  <si>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</si>
  <si>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</si>
  <si>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</si>
  <si>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</si>
  <si>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</si>
  <si>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</si>
  <si>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</si>
  <si>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</si>
  <si>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</si>
  <si>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</si>
  <si>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</si>
  <si>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</si>
  <si>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</si>
  <si>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</si>
  <si>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</si>
  <si>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</si>
  <si>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</si>
  <si>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</si>
  <si>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</si>
  <si>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</si>
  <si>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</si>
  <si>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</si>
  <si>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</si>
  <si>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</si>
  <si>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</si>
  <si>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</si>
  <si>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</si>
  <si>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</si>
  <si>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</si>
  <si>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</si>
  <si>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</si>
  <si>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</si>
  <si>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</si>
  <si>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</si>
  <si>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</si>
  <si>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</si>
  <si>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</si>
  <si>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</si>
  <si>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</si>
  <si>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</si>
  <si>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</si>
  <si>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</si>
  <si>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</si>
  <si>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</si>
  <si>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</si>
  <si>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</si>
  <si>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</si>
  <si>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</si>
  <si>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</si>
  <si>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</si>
  <si>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</si>
  <si>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</si>
  <si>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</si>
  <si>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</si>
  <si>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</si>
  <si>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</si>
  <si>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</si>
  <si>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</si>
  <si>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</si>
  <si>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</si>
  <si>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</si>
  <si>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</si>
  <si>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</si>
  <si>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</si>
  <si>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</si>
  <si>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</si>
  <si>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</si>
  <si>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</si>
  <si>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</si>
  <si>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</si>
  <si>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</si>
  <si>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</si>
  <si>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</si>
  <si>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</si>
  <si>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</si>
  <si>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</si>
  <si>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</si>
  <si>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</si>
  <si>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</si>
  <si>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</si>
  <si>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</si>
  <si>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</si>
  <si>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</si>
  <si>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</si>
  <si>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</si>
  <si>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</si>
  <si>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</si>
  <si>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</si>
  <si>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</si>
  <si>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</si>
  <si>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</si>
  <si>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</si>
  <si>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</si>
  <si>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</si>
  <si>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</si>
  <si>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</si>
  <si>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</si>
  <si>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</si>
  <si>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</si>
  <si>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</si>
  <si>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</si>
  <si>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</si>
  <si>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</si>
  <si>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</si>
  <si>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</si>
  <si>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</si>
  <si>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</si>
  <si>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</si>
  <si>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</si>
  <si>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</si>
  <si>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</si>
  <si>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</si>
  <si>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</si>
  <si>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</si>
  <si>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</si>
  <si>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</si>
  <si>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</si>
  <si>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</si>
  <si>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</si>
  <si>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</si>
  <si>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</si>
  <si>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</si>
  <si>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</si>
  <si>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</si>
  <si>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</si>
  <si>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</si>
  <si>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</si>
  <si>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</si>
  <si>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</si>
  <si>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</si>
  <si>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</si>
  <si>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</si>
  <si>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</si>
  <si>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</si>
  <si>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</si>
  <si>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</si>
  <si>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</si>
  <si>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</si>
  <si>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</si>
  <si>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</si>
  <si>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</si>
  <si>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</si>
  <si>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</si>
  <si>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</si>
  <si>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</si>
  <si>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</si>
  <si>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</si>
  <si>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</si>
  <si>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</si>
  <si>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</si>
  <si>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</si>
  <si>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</si>
  <si>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</si>
  <si>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</si>
  <si>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</si>
  <si>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</si>
  <si>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</si>
  <si>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</si>
  <si>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</si>
  <si>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</si>
  <si>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</si>
  <si>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</si>
  <si>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</si>
  <si>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</si>
  <si>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</si>
  <si>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</si>
  <si>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</si>
  <si>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</si>
  <si>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</si>
  <si>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</si>
  <si>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</si>
  <si>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</si>
  <si>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</si>
  <si>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</si>
  <si>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</si>
  <si>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</si>
  <si>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</si>
  <si>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</si>
  <si>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</si>
  <si>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</si>
  <si>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</si>
  <si>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</si>
  <si>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</si>
  <si>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</si>
  <si>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</si>
  <si>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</si>
  <si>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</si>
  <si>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</si>
  <si>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</si>
  <si>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</si>
  <si>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</si>
  <si>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</si>
  <si>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</si>
  <si>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</si>
  <si>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</si>
  <si>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</si>
  <si>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</si>
  <si>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</si>
  <si>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</si>
  <si>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</si>
  <si>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</si>
  <si>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</si>
  <si>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</si>
  <si>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</si>
  <si>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</si>
  <si>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</si>
  <si>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</si>
  <si>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</si>
  <si>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</si>
  <si>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</si>
  <si>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</si>
  <si>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</si>
  <si>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</si>
  <si>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</si>
  <si>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</si>
  <si>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</si>
  <si>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</si>
  <si>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</si>
  <si>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</si>
  <si>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</si>
  <si>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</si>
  <si>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</si>
  <si>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</si>
  <si>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</si>
  <si>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</si>
  <si>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</si>
  <si>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</si>
  <si>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</si>
  <si>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</si>
  <si>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</si>
  <si>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</si>
  <si>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</si>
  <si>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</si>
  <si>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</si>
  <si>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</si>
  <si>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</si>
  <si>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</si>
  <si>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</si>
  <si>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</si>
  <si>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</si>
  <si>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</si>
  <si>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</si>
  <si>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</si>
  <si>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</si>
  <si>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</si>
  <si>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</si>
  <si>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</si>
  <si>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</si>
  <si>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</si>
  <si>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</si>
  <si>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</si>
  <si>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</si>
  <si>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</si>
  <si>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</si>
  <si>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</si>
  <si>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</si>
  <si>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</si>
  <si>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</si>
  <si>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</si>
  <si>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</si>
  <si>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</si>
  <si>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</si>
  <si>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</si>
  <si>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</si>
  <si>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</si>
  <si>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</si>
  <si>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</si>
  <si>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</si>
  <si>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</si>
  <si>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</si>
  <si>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</si>
  <si>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</si>
  <si>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</si>
  <si>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</si>
  <si>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</si>
  <si>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</si>
  <si>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</si>
  <si>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</si>
  <si>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</si>
  <si>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</si>
  <si>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</si>
  <si>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</si>
  <si>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</si>
  <si>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</si>
  <si>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</si>
  <si>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</si>
  <si>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</si>
  <si>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</si>
  <si>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</si>
  <si>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</si>
  <si>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</si>
  <si>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</si>
  <si>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</si>
  <si>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</si>
  <si>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</si>
  <si>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</si>
  <si>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</si>
  <si>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</si>
  <si>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</si>
  <si>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</si>
  <si>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</si>
  <si>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</si>
  <si>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</si>
  <si>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</si>
  <si>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</si>
  <si>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</si>
  <si>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</si>
  <si>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</si>
  <si>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</si>
  <si>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</si>
  <si>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</si>
  <si>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</si>
  <si>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</si>
  <si>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</si>
  <si>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</si>
  <si>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</si>
  <si>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</si>
  <si>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</si>
  <si>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</si>
  <si>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</si>
  <si>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</si>
  <si>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</si>
  <si>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</si>
  <si>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</si>
  <si>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</si>
  <si>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</si>
  <si>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</si>
  <si>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</si>
  <si>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</si>
  <si>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</si>
  <si>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</si>
  <si>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</si>
  <si>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</si>
  <si>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</si>
  <si>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</si>
  <si>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</si>
  <si>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</si>
  <si>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</si>
  <si>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</si>
  <si>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</si>
  <si>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</si>
  <si>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</si>
  <si>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</si>
  <si>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</si>
  <si>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</si>
  <si>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</si>
  <si>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</si>
  <si>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</si>
  <si>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</si>
  <si>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</si>
  <si>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</si>
  <si>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</si>
  <si>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</si>
  <si>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</si>
  <si>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</si>
  <si>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</si>
  <si>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</si>
  <si>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</si>
  <si>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</si>
  <si>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</si>
  <si>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</si>
  <si>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</si>
  <si>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</si>
  <si>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</si>
  <si>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</si>
  <si>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</si>
  <si>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</si>
  <si>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</si>
  <si>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</si>
  <si>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</si>
  <si>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</si>
  <si>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</si>
  <si>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</si>
  <si>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</si>
  <si>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</si>
  <si>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</si>
  <si>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</si>
  <si>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</si>
  <si>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</si>
  <si>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</si>
  <si>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</si>
  <si>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</si>
  <si>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</si>
  <si>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</si>
  <si>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</si>
  <si>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</si>
  <si>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</si>
  <si>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</si>
  <si>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</si>
  <si>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</si>
  <si>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</si>
  <si>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</si>
  <si>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</si>
  <si>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</si>
  <si>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</si>
  <si>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</si>
  <si>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</si>
  <si>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</si>
  <si>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</si>
  <si>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</si>
  <si>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</si>
  <si>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</si>
  <si>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</si>
  <si>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</si>
  <si>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</si>
  <si>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</si>
  <si>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</si>
  <si>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</si>
  <si>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</si>
  <si>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</si>
  <si>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</si>
  <si>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</si>
  <si>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</si>
  <si>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</si>
  <si>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</si>
  <si>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</si>
  <si>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</si>
  <si>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</si>
  <si>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</si>
  <si>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</si>
  <si>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</si>
  <si>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</si>
  <si>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</si>
  <si>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</si>
  <si>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</si>
  <si>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</si>
  <si>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</si>
  <si>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</si>
  <si>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</si>
  <si>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</si>
  <si>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</si>
  <si>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</si>
  <si>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</si>
  <si>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</si>
  <si>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</si>
  <si>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</si>
  <si>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</si>
  <si>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</si>
  <si>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</si>
  <si>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</si>
  <si>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</si>
  <si>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</si>
  <si>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</si>
  <si>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</si>
  <si>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</si>
  <si>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</si>
  <si>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</si>
  <si>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</si>
  <si>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</si>
  <si>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</si>
  <si>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</si>
  <si>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</si>
  <si>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</si>
  <si>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</si>
  <si>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</si>
  <si>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</si>
  <si>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</si>
  <si>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</si>
  <si>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</si>
  <si>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</si>
  <si>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</si>
  <si>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</si>
  <si>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</si>
  <si>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</si>
  <si>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</si>
  <si>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</si>
  <si>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</si>
  <si>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</si>
  <si>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</si>
  <si>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</si>
  <si>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</si>
  <si>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</si>
  <si>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</si>
  <si>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</si>
  <si>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</si>
  <si>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</si>
  <si>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</si>
  <si>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</si>
  <si>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</si>
  <si>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</si>
  <si>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</si>
  <si>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</si>
  <si>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</si>
  <si>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</si>
  <si>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</si>
  <si>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</si>
  <si>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</si>
  <si>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</si>
  <si>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</si>
  <si>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</si>
  <si>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</si>
  <si>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</si>
  <si>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</si>
  <si>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</si>
  <si>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</si>
  <si>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</si>
  <si>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</si>
  <si>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</si>
  <si>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</si>
  <si>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</si>
  <si>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</si>
  <si>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</si>
  <si>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</si>
  <si>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</si>
  <si>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</si>
  <si>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</si>
  <si>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</si>
  <si>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</si>
  <si>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</si>
  <si>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</si>
  <si>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</si>
  <si>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</si>
  <si>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</si>
  <si>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</si>
  <si>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</si>
  <si>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</si>
  <si>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</si>
  <si>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</si>
  <si>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</si>
  <si>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</si>
  <si>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</si>
  <si>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</si>
  <si>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</si>
  <si>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</si>
  <si>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</si>
  <si>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</si>
  <si>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</si>
  <si>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</si>
  <si>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</si>
  <si>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</si>
  <si>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</si>
  <si>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</si>
  <si>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</si>
  <si>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</si>
  <si>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</si>
  <si>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</si>
  <si>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</si>
  <si>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</si>
  <si>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</si>
  <si>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</si>
  <si>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</si>
  <si>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</si>
  <si>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</si>
  <si>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</si>
  <si>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</si>
  <si>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</si>
  <si>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</si>
  <si>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</si>
  <si>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</si>
  <si>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</si>
  <si>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</si>
  <si>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</si>
  <si>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</si>
  <si>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</si>
  <si>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</si>
  <si>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</si>
  <si>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</si>
  <si>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</si>
  <si>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</si>
  <si>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</si>
  <si>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</si>
  <si>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</si>
  <si>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</si>
  <si>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</si>
  <si>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</si>
  <si>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</si>
  <si>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</si>
  <si>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</si>
  <si>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</si>
  <si>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</si>
  <si>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</si>
  <si>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</si>
  <si>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</si>
  <si>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</si>
  <si>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</si>
  <si>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</si>
  <si>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</si>
  <si>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</si>
  <si>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</si>
  <si>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</si>
  <si>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</si>
  <si>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</si>
  <si>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</si>
  <si>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</si>
  <si>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</si>
  <si>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</si>
  <si>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</si>
  <si>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</si>
  <si>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</si>
  <si>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</si>
  <si>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</si>
  <si>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</si>
  <si>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</si>
  <si>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</si>
  <si>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</si>
  <si>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</si>
  <si>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</si>
  <si>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</si>
  <si>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</si>
  <si>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</si>
  <si>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</si>
  <si>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</si>
  <si>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</si>
  <si>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</si>
  <si>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</si>
  <si>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</si>
  <si>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</si>
  <si>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</si>
  <si>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</si>
  <si>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</si>
  <si>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</si>
  <si>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</si>
  <si>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</si>
  <si>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</si>
  <si>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</si>
  <si>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</si>
  <si>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</si>
  <si>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</si>
  <si>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</si>
  <si>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</si>
  <si>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</si>
  <si>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</si>
  <si>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</si>
  <si>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</si>
  <si>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</si>
  <si>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</si>
  <si>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</si>
  <si>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</si>
  <si>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</si>
  <si>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</si>
  <si>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</si>
  <si>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</si>
  <si>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</si>
  <si>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</si>
  <si>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</si>
  <si>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</si>
  <si>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</si>
  <si>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</si>
  <si>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</si>
  <si>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</si>
  <si>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</si>
  <si>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</si>
  <si>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</si>
  <si>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</si>
  <si>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</si>
  <si>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</si>
  <si>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</si>
  <si>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</si>
  <si>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</si>
  <si>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</si>
  <si>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</si>
  <si>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</si>
  <si>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</si>
  <si>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</si>
  <si>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</si>
  <si>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</si>
  <si>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</si>
  <si>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</si>
  <si>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</si>
  <si>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</si>
  <si>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</si>
  <si>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</si>
  <si>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</si>
  <si>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</si>
  <si>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</si>
  <si>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</si>
  <si>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</si>
  <si>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</si>
  <si>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</si>
  <si>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</si>
  <si>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</si>
  <si>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</si>
  <si>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</si>
  <si>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</si>
  <si>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</si>
  <si>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</si>
  <si>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</si>
  <si>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</si>
  <si>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</si>
  <si>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</si>
  <si>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</si>
  <si>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</si>
  <si>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</si>
  <si>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</si>
  <si>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</si>
  <si>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</si>
  <si>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</si>
  <si>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</si>
  <si>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</si>
  <si>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</si>
  <si>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</si>
  <si>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</si>
  <si>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</si>
  <si>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</si>
  <si>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</si>
  <si>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</si>
  <si>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</si>
  <si>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</si>
  <si>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</si>
  <si>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</si>
  <si>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</si>
  <si>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</si>
  <si>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</si>
  <si>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</si>
  <si>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</si>
  <si>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</si>
  <si>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</si>
  <si>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</si>
  <si>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</si>
  <si>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</si>
  <si>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</si>
  <si>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</si>
  <si>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</si>
  <si>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</si>
  <si>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</si>
  <si>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</si>
  <si>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</si>
  <si>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</si>
  <si>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</si>
  <si>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</si>
  <si>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</si>
  <si>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</si>
  <si>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</si>
  <si>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</si>
  <si>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</si>
  <si>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</si>
  <si>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</si>
  <si>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</si>
  <si>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</si>
  <si>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</si>
  <si>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</si>
  <si>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</si>
  <si>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</si>
  <si>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</si>
  <si>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</si>
  <si>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</si>
  <si>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</si>
  <si>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</si>
  <si>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</si>
  <si>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</si>
  <si>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</si>
  <si>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</si>
  <si>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</si>
  <si>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</si>
  <si>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</si>
  <si>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</si>
  <si>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</si>
  <si>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</si>
  <si>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</si>
  <si>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</si>
  <si>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</si>
  <si>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</si>
  <si>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</si>
  <si>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</si>
  <si>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</si>
  <si>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</si>
  <si>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</si>
  <si>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</si>
  <si>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</si>
  <si>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</si>
  <si>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</si>
  <si>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</si>
  <si>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</si>
  <si>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</si>
  <si>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</si>
  <si>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</si>
  <si>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</si>
  <si>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</si>
  <si>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</si>
  <si>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</si>
  <si>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</si>
  <si>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</si>
  <si>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</si>
  <si>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</si>
  <si>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</si>
  <si>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</si>
  <si>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</si>
  <si>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</si>
  <si>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</si>
  <si>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</si>
  <si>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</si>
  <si>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</si>
  <si>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</si>
  <si>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</si>
  <si>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</si>
  <si>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</si>
  <si>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</si>
  <si>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</si>
  <si>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</si>
  <si>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</si>
  <si>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</si>
  <si>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</si>
  <si>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</si>
  <si>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</si>
  <si>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</si>
  <si>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</si>
  <si>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</si>
  <si>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</si>
  <si>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</si>
  <si>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</si>
  <si>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</si>
  <si>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</si>
  <si>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</si>
  <si>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</si>
  <si>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</si>
  <si>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</si>
  <si>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</si>
  <si>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</si>
  <si>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</si>
  <si>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</si>
  <si>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</si>
  <si>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</si>
  <si>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</si>
  <si>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</si>
  <si>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</si>
  <si>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</si>
  <si>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</si>
  <si>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</si>
  <si>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</si>
  <si>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</si>
  <si>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</si>
  <si>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</si>
  <si>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</si>
  <si>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</si>
  <si>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</si>
  <si>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</si>
  <si>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</si>
  <si>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</si>
  <si>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</si>
  <si>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</si>
  <si>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</si>
  <si>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</si>
  <si>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</si>
  <si>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</si>
  <si>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</si>
  <si>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</si>
  <si>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</si>
  <si>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</si>
  <si>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</si>
  <si>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</si>
  <si>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</si>
  <si>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</si>
  <si>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</si>
  <si>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</si>
  <si>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</si>
  <si>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</si>
  <si>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</si>
  <si>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</si>
  <si>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</si>
  <si>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</si>
  <si>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</si>
  <si>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</si>
  <si>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</si>
  <si>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</si>
  <si>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</si>
  <si>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</si>
  <si>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</si>
  <si>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</si>
  <si>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</si>
  <si>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</si>
  <si>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</si>
  <si>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</si>
  <si>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</si>
  <si>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</si>
  <si>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</si>
  <si>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</si>
  <si>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</si>
  <si>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</si>
  <si>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</si>
  <si>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</si>
  <si>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</si>
  <si>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</si>
  <si>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</si>
  <si>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</si>
  <si>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</si>
  <si>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</si>
  <si>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</si>
  <si>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</si>
  <si>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</si>
  <si>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</si>
  <si>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</si>
  <si>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</si>
  <si>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</si>
  <si>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</si>
  <si>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</si>
  <si>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</si>
  <si>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</si>
  <si>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</si>
  <si>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</si>
  <si>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</si>
  <si>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</si>
  <si>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</si>
  <si>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</si>
  <si>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</si>
  <si>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</si>
  <si>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</si>
  <si>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</si>
  <si>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</si>
  <si>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</si>
  <si>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</si>
  <si>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</si>
  <si>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</si>
  <si>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</si>
  <si>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</si>
  <si>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</si>
  <si>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</si>
  <si>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</si>
  <si>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</si>
  <si>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</si>
  <si>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</si>
  <si>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</si>
  <si>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</si>
  <si>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</si>
  <si>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</si>
  <si>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</si>
  <si>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</si>
  <si>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</si>
  <si>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</si>
  <si>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</si>
  <si>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</si>
  <si>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</si>
  <si>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</si>
  <si>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</si>
  <si>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</si>
  <si>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</si>
  <si>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</si>
  <si>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</si>
  <si>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</si>
  <si>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</si>
  <si>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</si>
  <si>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</si>
  <si>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</si>
  <si>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</si>
  <si>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</si>
  <si>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</si>
  <si>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</si>
  <si>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</si>
  <si>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</si>
  <si>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</si>
  <si>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</si>
  <si>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</si>
  <si>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</si>
  <si>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</si>
  <si>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</si>
  <si>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</si>
  <si>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</si>
  <si>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</si>
  <si>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</si>
  <si>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</si>
  <si>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</si>
  <si>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</si>
  <si>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</si>
  <si>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</si>
  <si>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</si>
  <si>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</si>
  <si>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</si>
  <si>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</si>
  <si>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</si>
  <si>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</si>
  <si>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</si>
  <si>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</si>
  <si>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</si>
  <si>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</si>
  <si>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</si>
  <si>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</si>
  <si>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</si>
  <si>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</si>
  <si>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</si>
  <si>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</si>
  <si>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</si>
  <si>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</si>
  <si>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</si>
  <si>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</si>
  <si>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</si>
  <si>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</si>
  <si>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</si>
  <si>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</si>
  <si>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</si>
  <si>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</si>
  <si>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</si>
  <si>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</si>
  <si>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</si>
  <si>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</si>
  <si>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</si>
  <si>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</si>
  <si>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</si>
  <si>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</si>
  <si>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</si>
  <si>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</si>
  <si>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</si>
  <si>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</si>
  <si>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</si>
  <si>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</si>
  <si>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</si>
  <si>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</si>
  <si>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</si>
  <si>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</si>
  <si>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</si>
  <si>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</si>
  <si>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</si>
  <si>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</si>
  <si>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</si>
  <si>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</si>
  <si>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</si>
  <si>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</si>
  <si>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</si>
  <si>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</si>
  <si>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</si>
  <si>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</si>
  <si>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</si>
  <si>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</si>
  <si>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</si>
  <si>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</si>
  <si>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</si>
  <si>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</si>
  <si>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</si>
  <si>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</si>
  <si>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</si>
  <si>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</si>
  <si>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</si>
  <si>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</si>
  <si>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</si>
  <si>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</si>
  <si>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</si>
  <si>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</si>
  <si>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</si>
  <si>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</si>
  <si>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</si>
  <si>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</si>
  <si>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</si>
  <si>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</si>
  <si>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</si>
  <si>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</si>
  <si>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</si>
  <si>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</si>
  <si>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</si>
  <si>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</si>
  <si>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</si>
  <si>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</si>
  <si>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</si>
  <si>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</si>
  <si>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</si>
  <si>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</si>
  <si>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</si>
  <si>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</si>
  <si>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</si>
  <si>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</si>
  <si>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</si>
  <si>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</si>
  <si>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</si>
  <si>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</si>
  <si>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</si>
  <si>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</si>
  <si>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</si>
  <si>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</si>
  <si>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</si>
  <si>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</si>
  <si>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</si>
  <si>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</si>
  <si>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</si>
  <si>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</si>
  <si>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</si>
  <si>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</si>
  <si>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</si>
  <si>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</si>
  <si>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</si>
  <si>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</si>
  <si>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</si>
  <si>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</si>
  <si>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</si>
  <si>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</si>
  <si>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</si>
  <si>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</si>
  <si>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</si>
  <si>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</si>
  <si>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</si>
  <si>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</si>
  <si>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</si>
  <si>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</si>
  <si>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</si>
  <si>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</si>
  <si>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</si>
  <si>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</si>
  <si>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</si>
  <si>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</si>
  <si>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</si>
  <si>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</si>
  <si>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</si>
  <si>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</si>
  <si>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</si>
  <si>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</si>
  <si>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</si>
  <si>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</si>
  <si>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</si>
  <si>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</si>
  <si>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</si>
  <si>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</si>
  <si>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</si>
  <si>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</si>
  <si>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</si>
  <si>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</si>
  <si>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</si>
  <si>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</si>
  <si>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</si>
  <si>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</si>
  <si>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</si>
  <si>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</si>
  <si>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</si>
  <si>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</si>
  <si>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</si>
  <si>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</si>
  <si>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</si>
  <si>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</si>
  <si>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</si>
  <si>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</si>
  <si>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</si>
  <si>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</si>
  <si>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</si>
  <si>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</si>
  <si>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</si>
  <si>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</si>
  <si>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</si>
  <si>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</si>
  <si>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</si>
  <si>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</si>
  <si>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</si>
  <si>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</si>
  <si>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</si>
  <si>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</si>
  <si>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</si>
  <si>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</si>
  <si>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</si>
  <si>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</si>
  <si>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</si>
  <si>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</si>
  <si>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</si>
  <si>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</si>
  <si>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</si>
  <si>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</si>
  <si>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</si>
  <si>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</si>
  <si>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</si>
  <si>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</si>
  <si>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</si>
  <si>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</si>
  <si>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</si>
  <si>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</si>
  <si>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</si>
  <si>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</si>
  <si>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</si>
  <si>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</si>
  <si>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</si>
  <si>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</si>
  <si>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</si>
  <si>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</si>
  <si>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</si>
  <si>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</si>
  <si>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</si>
  <si>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</si>
  <si>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</si>
  <si>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</si>
  <si>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</si>
  <si>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</si>
  <si>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</si>
  <si>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</si>
  <si>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</si>
  <si>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</si>
  <si>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</si>
  <si>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</si>
  <si>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</si>
  <si>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</si>
  <si>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</si>
  <si>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</si>
  <si>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</si>
  <si>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</si>
  <si>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</si>
  <si>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</si>
  <si>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</si>
  <si>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</si>
  <si>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</si>
  <si>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</si>
  <si>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</si>
  <si>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</si>
  <si>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</si>
  <si>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</si>
  <si>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</si>
  <si>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</si>
  <si>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</si>
  <si>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</si>
  <si>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</si>
  <si>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</si>
  <si>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</si>
  <si>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</si>
  <si>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</si>
  <si>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</si>
  <si>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</si>
  <si>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</si>
  <si>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</si>
  <si>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</si>
  <si>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</si>
  <si>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</si>
  <si>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</si>
  <si>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</si>
  <si>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</si>
  <si>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</si>
  <si>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</si>
  <si>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</si>
  <si>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</si>
  <si>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</si>
  <si>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</si>
  <si>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</si>
  <si>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</si>
  <si>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</si>
  <si>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</si>
  <si>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</si>
  <si>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</si>
  <si>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</si>
  <si>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</si>
  <si>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</si>
  <si>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</si>
  <si>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</si>
  <si>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</si>
  <si>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</si>
  <si>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</si>
  <si>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</si>
  <si>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</si>
  <si>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</si>
  <si>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</si>
  <si>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</si>
  <si>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</si>
  <si>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</si>
  <si>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</si>
  <si>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</si>
  <si>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</si>
  <si>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</si>
  <si>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</si>
  <si>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</si>
  <si>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</si>
  <si>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</si>
  <si>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</si>
  <si>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</si>
  <si>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</si>
  <si>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</si>
  <si>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</si>
  <si>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</si>
  <si>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</si>
  <si>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</si>
  <si>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</si>
  <si>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</si>
  <si>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</si>
  <si>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</si>
  <si>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</si>
  <si>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</si>
  <si>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</si>
  <si>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</si>
  <si>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</si>
  <si>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</si>
  <si>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</si>
  <si>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</si>
  <si>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</si>
  <si>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</si>
  <si>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</si>
  <si>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</si>
  <si>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</si>
  <si>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</si>
  <si>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</si>
  <si>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</si>
  <si>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</si>
  <si>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</si>
  <si>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</si>
  <si>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</si>
  <si>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</si>
  <si>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</si>
  <si>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</si>
  <si>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</si>
  <si>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</si>
  <si>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</si>
  <si>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</si>
  <si>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</si>
  <si>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</si>
  <si>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</si>
  <si>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</si>
  <si>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</si>
  <si>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</si>
  <si>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</si>
  <si>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</si>
  <si>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</si>
  <si>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</si>
  <si>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</si>
  <si>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</si>
  <si>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</si>
  <si>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</si>
  <si>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</si>
  <si>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</si>
  <si>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</si>
  <si>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</si>
  <si>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</si>
  <si>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</si>
  <si>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</si>
  <si>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</si>
  <si>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</si>
  <si>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</si>
  <si>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</si>
  <si>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</si>
  <si>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</si>
  <si>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</si>
  <si>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</si>
  <si>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</si>
  <si>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</si>
  <si>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</si>
  <si>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</si>
  <si>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</si>
  <si>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</si>
  <si>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</si>
  <si>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</si>
  <si>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</si>
  <si>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</si>
  <si>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</si>
  <si>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</si>
  <si>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</si>
  <si>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</si>
  <si>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</si>
  <si>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</si>
  <si>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</si>
  <si>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</si>
  <si>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</si>
  <si>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</si>
  <si>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</si>
  <si>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</si>
  <si>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</si>
  <si>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</si>
  <si>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</si>
  <si>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</si>
  <si>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</si>
  <si>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</si>
  <si>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</si>
  <si>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</si>
  <si>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</si>
  <si>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</si>
  <si>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</si>
  <si>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</si>
  <si>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</si>
  <si>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</si>
  <si>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</si>
  <si>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</si>
  <si>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</si>
  <si>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</si>
  <si>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</si>
  <si>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</si>
  <si>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</si>
  <si>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</si>
  <si>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</si>
  <si>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</si>
  <si>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</si>
  <si>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</si>
  <si>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</si>
  <si>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</si>
  <si>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</si>
  <si>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</si>
  <si>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</si>
  <si>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</si>
  <si>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</si>
  <si>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</si>
  <si>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</si>
  <si>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</si>
  <si>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</si>
  <si>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</si>
  <si>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</si>
  <si>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</si>
  <si>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</si>
  <si>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</si>
  <si>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</si>
  <si>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</si>
  <si>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</si>
  <si>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</si>
  <si>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</si>
  <si>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</si>
  <si>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</si>
  <si>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</si>
  <si>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</si>
  <si>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</si>
  <si>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</si>
  <si>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</si>
  <si>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</si>
  <si>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</si>
  <si>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</si>
  <si>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</si>
  <si>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</si>
  <si>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</si>
  <si>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</si>
  <si>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</si>
  <si>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</si>
  <si>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</si>
  <si>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</si>
  <si>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</si>
  <si>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</si>
  <si>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</si>
  <si>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</si>
  <si>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</si>
  <si>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</si>
  <si>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</si>
  <si>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</si>
  <si>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</si>
  <si>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</si>
  <si>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</si>
  <si>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</si>
  <si>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</si>
  <si>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</si>
  <si>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</si>
  <si>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</si>
  <si>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</si>
  <si>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</si>
  <si>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</si>
  <si>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</si>
  <si>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</si>
  <si>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</si>
  <si>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</si>
  <si>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</si>
  <si>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</si>
  <si>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</si>
  <si>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</si>
  <si>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</si>
  <si>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</si>
  <si>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</si>
  <si>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</si>
  <si>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</si>
  <si>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</si>
  <si>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</si>
  <si>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</si>
  <si>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</si>
  <si>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</si>
  <si>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</si>
  <si>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</si>
  <si>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</si>
  <si>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</si>
  <si>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</si>
  <si>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</si>
  <si>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</si>
  <si>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</si>
  <si>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</si>
  <si>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</si>
  <si>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</si>
  <si>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</si>
  <si>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</si>
  <si>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</si>
  <si>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</si>
  <si>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</si>
  <si>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</si>
  <si>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</si>
  <si>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</si>
  <si>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</si>
  <si>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</si>
  <si>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</si>
  <si>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</si>
  <si>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</si>
  <si>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</si>
  <si>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</si>
  <si>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</si>
  <si>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</si>
  <si>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</si>
  <si>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</si>
  <si>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</si>
  <si>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</si>
  <si>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</si>
  <si>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</si>
  <si>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</si>
  <si>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</si>
  <si>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</si>
  <si>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</si>
  <si>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</si>
  <si>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</si>
  <si>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</si>
  <si>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</si>
  <si>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</si>
  <si>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</si>
  <si>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</si>
  <si>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</si>
  <si>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</si>
  <si>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</si>
  <si>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</si>
  <si>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</si>
  <si>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</si>
  <si>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</si>
  <si>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</si>
  <si>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</si>
  <si>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</si>
  <si>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</si>
  <si>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</si>
  <si>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</si>
  <si>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</si>
  <si>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</si>
  <si>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</si>
  <si>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</si>
  <si>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</si>
  <si>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</si>
  <si>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</si>
  <si>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</si>
  <si>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</si>
  <si>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</si>
  <si>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</si>
  <si>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</si>
  <si>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</si>
  <si>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</si>
  <si>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</si>
  <si>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</si>
  <si>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</si>
  <si>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</si>
  <si>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</si>
  <si>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</si>
  <si>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</si>
  <si>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</si>
  <si>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</si>
  <si>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</si>
  <si>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</si>
  <si>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</si>
  <si>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</si>
  <si>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</si>
  <si>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</si>
  <si>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</si>
  <si>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</si>
  <si>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</si>
  <si>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</si>
  <si>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</si>
  <si>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</si>
  <si>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</si>
  <si>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</si>
  <si>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</si>
  <si>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</si>
  <si>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</si>
  <si>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</si>
  <si>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</si>
  <si>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</si>
  <si>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</si>
  <si>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</si>
  <si>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</si>
  <si>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</si>
  <si>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</si>
  <si>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</si>
  <si>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</si>
  <si>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</si>
  <si>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</si>
  <si>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</si>
  <si>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</si>
  <si>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</si>
  <si>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</si>
  <si>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</si>
  <si>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</si>
  <si>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</si>
  <si>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</si>
  <si>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</si>
  <si>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</si>
  <si>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</si>
  <si>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</si>
  <si>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</si>
  <si>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</si>
  <si>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</si>
  <si>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</si>
  <si>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</si>
  <si>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</si>
  <si>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</si>
  <si>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</si>
  <si>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</si>
  <si>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</si>
  <si>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</si>
  <si>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</si>
  <si>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</si>
  <si>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</si>
  <si>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</si>
  <si>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</si>
  <si>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</si>
  <si>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</si>
  <si>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</si>
  <si>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</si>
  <si>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</si>
  <si>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</si>
  <si>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</si>
  <si>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</si>
  <si>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</si>
  <si>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</si>
  <si>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</si>
  <si>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</si>
  <si>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</si>
  <si>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</si>
  <si>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</si>
  <si>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</si>
  <si>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</si>
  <si>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</si>
  <si>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</si>
  <si>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</si>
  <si>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</si>
  <si>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</si>
  <si>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</si>
  <si>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</si>
  <si>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</si>
  <si>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</si>
  <si>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</si>
  <si>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</si>
  <si>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</si>
  <si>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</si>
  <si>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</si>
  <si>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</si>
  <si>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</si>
  <si>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</si>
  <si>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</si>
  <si>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</si>
  <si>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</si>
  <si>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</si>
  <si>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</si>
  <si>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</si>
  <si>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</si>
  <si>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</si>
  <si>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</si>
  <si>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</si>
  <si>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</si>
  <si>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</si>
  <si>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</si>
  <si>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</si>
  <si>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</si>
  <si>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</si>
  <si>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</si>
  <si>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</si>
  <si>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</si>
  <si>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</si>
  <si>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</si>
  <si>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</si>
  <si>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</si>
  <si>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</si>
  <si>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</si>
  <si>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</si>
  <si>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</si>
  <si>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</si>
  <si>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</si>
  <si>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</si>
  <si>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</si>
  <si>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</si>
  <si>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</si>
  <si>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</si>
  <si>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</si>
  <si>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</si>
  <si>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</si>
  <si>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</si>
  <si>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</si>
  <si>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</si>
  <si>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</si>
  <si>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</si>
  <si>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</si>
  <si>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</si>
  <si>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</si>
  <si>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</si>
  <si>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</si>
  <si>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</si>
  <si>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</si>
  <si>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</si>
  <si>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</si>
  <si>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</si>
  <si>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</si>
  <si>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</si>
  <si>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</si>
  <si>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</si>
  <si>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</si>
  <si>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</si>
  <si>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</si>
  <si>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</si>
  <si>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</si>
  <si>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</si>
  <si>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</si>
  <si>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</si>
  <si>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</si>
  <si>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</si>
  <si>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</si>
  <si>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</si>
  <si>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</si>
  <si>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</si>
  <si>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</si>
  <si>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</si>
  <si>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</si>
  <si>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</si>
  <si>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</si>
  <si>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</si>
  <si>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</si>
  <si>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</si>
  <si>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</si>
  <si>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</si>
  <si>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</si>
  <si>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</si>
  <si>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</si>
  <si>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</si>
  <si>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</si>
  <si>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</si>
  <si>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</si>
  <si>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</si>
  <si>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</si>
  <si>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</si>
  <si>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</si>
  <si>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</si>
  <si>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</si>
  <si>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</si>
  <si>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</si>
  <si>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</si>
  <si>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</si>
  <si>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</si>
  <si>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</si>
  <si>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</si>
  <si>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</si>
  <si>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</si>
  <si>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</si>
  <si>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</si>
  <si>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</si>
  <si>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</si>
  <si>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</si>
  <si>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</si>
  <si>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</si>
  <si>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</si>
  <si>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</si>
  <si>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</si>
  <si>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</si>
  <si>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</si>
  <si>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</si>
  <si>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</si>
  <si>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</si>
  <si>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</si>
  <si>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</si>
  <si>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</si>
  <si>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</si>
  <si>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</si>
  <si>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</si>
  <si>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</si>
  <si>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</si>
  <si>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</si>
  <si>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</si>
  <si>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</si>
  <si>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</si>
  <si>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</si>
  <si>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</si>
  <si>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</si>
  <si>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</si>
  <si>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</si>
  <si>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</si>
  <si>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</si>
  <si>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</si>
  <si>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</si>
  <si>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</si>
  <si>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</si>
  <si>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</si>
  <si>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</si>
  <si>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</si>
  <si>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</si>
  <si>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</si>
  <si>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</si>
  <si>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</si>
  <si>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</si>
  <si>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</si>
  <si>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</si>
  <si>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</si>
  <si>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</si>
  <si>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</si>
  <si>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</si>
  <si>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</si>
  <si>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</si>
  <si>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</si>
  <si>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</si>
  <si>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</si>
  <si>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</si>
  <si>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</si>
  <si>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</si>
  <si>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</si>
  <si>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</si>
  <si>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</si>
  <si>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</si>
  <si>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</si>
  <si>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</si>
  <si>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</si>
  <si>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</si>
  <si>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</si>
  <si>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</si>
  <si>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</si>
  <si>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</si>
  <si>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</si>
  <si>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</si>
  <si>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</si>
  <si>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</si>
  <si>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</si>
  <si>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</si>
  <si>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</si>
  <si>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</si>
  <si>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</si>
  <si>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</si>
  <si>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</si>
  <si>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</si>
  <si>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</si>
  <si>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</si>
  <si>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</si>
  <si>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</si>
  <si>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</si>
  <si>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</si>
  <si>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</si>
  <si>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</si>
  <si>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</si>
  <si>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</si>
  <si>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</si>
  <si>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</si>
  <si>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</si>
  <si>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</si>
  <si>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</si>
  <si>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</si>
  <si>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</si>
  <si>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</si>
  <si>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</si>
  <si>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</si>
  <si>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</si>
  <si>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</si>
  <si>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</si>
  <si>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</si>
  <si>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</si>
  <si>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</si>
  <si>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</si>
  <si>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</si>
  <si>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</si>
  <si>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</si>
  <si>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</si>
  <si>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</si>
  <si>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</si>
  <si>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</si>
  <si>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</si>
  <si>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</si>
  <si>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</si>
  <si>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</si>
  <si>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</si>
  <si>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</si>
  <si>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</si>
  <si>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</si>
  <si>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</si>
  <si>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</si>
  <si>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</si>
  <si>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</si>
  <si>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</si>
  <si>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</si>
  <si>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</si>
  <si>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</si>
  <si>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</si>
  <si>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</si>
  <si>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</si>
  <si>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</si>
  <si>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</si>
  <si>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</si>
  <si>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</si>
  <si>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</si>
  <si>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</si>
  <si>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</si>
  <si>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</si>
  <si>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</si>
  <si>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</si>
  <si>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</si>
  <si>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</si>
  <si>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</si>
  <si>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</si>
  <si>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</si>
  <si>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</si>
  <si>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</si>
  <si>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</si>
  <si>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</si>
  <si>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</si>
  <si>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</si>
  <si>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</si>
  <si>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</si>
  <si>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</si>
  <si>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</si>
  <si>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</si>
  <si>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</si>
  <si>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</si>
  <si>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</si>
  <si>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</si>
  <si>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</si>
  <si>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</si>
  <si>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</si>
  <si>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</si>
  <si>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</si>
  <si>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</si>
  <si>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</si>
  <si>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</si>
  <si>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</si>
  <si>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</si>
  <si>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</si>
  <si>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</si>
  <si>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</si>
  <si>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</si>
  <si>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</si>
  <si>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</si>
  <si>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</si>
  <si>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</si>
  <si>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</si>
  <si>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</si>
  <si>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</si>
  <si>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</si>
  <si>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</si>
  <si>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</si>
  <si>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</si>
  <si>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</si>
  <si>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</si>
  <si>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</si>
  <si>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</si>
  <si>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</si>
  <si>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</si>
  <si>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</si>
  <si>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</si>
  <si>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</si>
  <si>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</si>
  <si>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</si>
  <si>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</si>
  <si>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</si>
  <si>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</si>
  <si>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</si>
  <si>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</si>
  <si>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</si>
  <si>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</si>
  <si>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</si>
  <si>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</si>
  <si>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</si>
  <si>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</si>
  <si>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</si>
  <si>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</si>
  <si>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</si>
  <si>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</si>
  <si>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</si>
  <si>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</si>
  <si>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</si>
  <si>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</si>
  <si>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</si>
  <si>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</si>
  <si>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</si>
  <si>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</si>
  <si>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</si>
  <si>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</si>
  <si>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</si>
  <si>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</si>
  <si>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</si>
  <si>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</si>
  <si>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</si>
  <si>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</si>
  <si>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</si>
  <si>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</si>
  <si>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</si>
  <si>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</si>
  <si>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</si>
  <si>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</si>
  <si>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</si>
  <si>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</si>
  <si>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</si>
  <si>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</si>
  <si>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</si>
  <si>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</si>
  <si>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</si>
  <si>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</si>
  <si>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</si>
  <si>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</si>
  <si>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</si>
  <si>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</si>
  <si>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</si>
  <si>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</si>
  <si>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</si>
  <si>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</si>
  <si>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</si>
  <si>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</si>
  <si>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</si>
  <si>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</si>
  <si>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</si>
  <si>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</si>
  <si>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</si>
  <si>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</si>
  <si>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</si>
  <si>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</si>
  <si>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</si>
  <si>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</si>
  <si>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</si>
  <si>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</si>
  <si>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</si>
  <si>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</si>
  <si>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</si>
  <si>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</si>
  <si>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</si>
  <si>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</si>
  <si>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</si>
  <si>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</si>
  <si>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</si>
  <si>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</si>
  <si>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</si>
  <si>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</si>
  <si>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</si>
  <si>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</si>
  <si>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</si>
  <si>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</si>
  <si>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</si>
  <si>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</si>
  <si>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</si>
  <si>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</si>
  <si>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</si>
  <si>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</si>
  <si>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</si>
  <si>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</si>
  <si>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</si>
  <si>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</si>
  <si>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</si>
  <si>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</si>
  <si>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</si>
  <si>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</si>
  <si>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</si>
  <si>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</si>
  <si>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</si>
  <si>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</si>
  <si>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</si>
  <si>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</si>
  <si>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</si>
  <si>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</si>
  <si>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</si>
  <si>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</si>
  <si>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</si>
  <si>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</si>
  <si>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</si>
  <si>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</si>
  <si>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</si>
  <si>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</si>
  <si>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</si>
  <si>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</si>
  <si>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</si>
  <si>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</si>
  <si>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</si>
  <si>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</si>
  <si>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</si>
  <si>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</si>
  <si>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</si>
  <si>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</si>
  <si>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</si>
  <si>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</si>
  <si>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</si>
  <si>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</si>
  <si>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</si>
  <si>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</si>
  <si>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</si>
  <si>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</si>
  <si>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</si>
  <si>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</si>
  <si>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</si>
  <si>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</si>
  <si>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</si>
  <si>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</si>
  <si>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</si>
  <si>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</si>
  <si>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</si>
  <si>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</si>
  <si>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</si>
  <si>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</si>
  <si>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</si>
  <si>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</si>
  <si>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</si>
  <si>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</si>
  <si>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</si>
  <si>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</si>
  <si>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</si>
  <si>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</si>
  <si>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</si>
  <si>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</si>
  <si>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</si>
  <si>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</si>
  <si>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</si>
  <si>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</si>
  <si>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</si>
  <si>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</si>
  <si>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</si>
  <si>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</si>
  <si>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</si>
  <si>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</si>
  <si>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</si>
  <si>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</si>
  <si>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</si>
  <si>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</si>
  <si>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</si>
  <si>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</si>
  <si>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</si>
  <si>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</si>
  <si>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</si>
  <si>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</si>
  <si>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</si>
  <si>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</si>
  <si>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</si>
  <si>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</si>
  <si>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</si>
  <si>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</si>
  <si>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</si>
  <si>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</si>
  <si>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</si>
  <si>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</si>
  <si>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</si>
  <si>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</si>
  <si>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</si>
  <si>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</si>
  <si>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</si>
  <si>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</si>
  <si>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</si>
  <si>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</si>
  <si>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</si>
  <si>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</si>
  <si>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</si>
  <si>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</si>
  <si>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</si>
  <si>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</si>
  <si>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</si>
  <si>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</si>
  <si>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</si>
  <si>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</si>
  <si>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</si>
  <si>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</si>
  <si>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</si>
  <si>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</si>
  <si>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</si>
  <si>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</si>
  <si>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</si>
  <si>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</si>
  <si>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</si>
  <si>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</si>
  <si>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</si>
  <si>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</si>
  <si>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</si>
  <si>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</si>
  <si>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</si>
  <si>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</si>
  <si>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</si>
  <si>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</si>
  <si>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</si>
  <si>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</si>
  <si>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</si>
  <si>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</si>
  <si>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</si>
  <si>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</si>
  <si>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</si>
  <si>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</si>
  <si>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</si>
  <si>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</si>
  <si>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</si>
  <si>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</si>
  <si>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</si>
  <si>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</si>
  <si>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</si>
  <si>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</si>
  <si>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</si>
  <si>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</si>
  <si>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</si>
  <si>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</si>
  <si>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</si>
  <si>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</si>
  <si>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</si>
  <si>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</si>
  <si>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</si>
  <si>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</si>
  <si>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</si>
  <si>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</si>
  <si>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</si>
  <si>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</si>
  <si>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</si>
  <si>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</si>
  <si>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</si>
  <si>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</si>
  <si>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</si>
  <si>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</si>
  <si>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</si>
  <si>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</si>
  <si>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</si>
  <si>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</si>
  <si>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</si>
  <si>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</si>
  <si>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</si>
  <si>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</si>
  <si>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</si>
  <si>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</si>
  <si>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</si>
  <si>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</si>
  <si>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</si>
  <si>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</si>
  <si>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</si>
  <si>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</si>
  <si>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</si>
  <si>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</si>
  <si>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</si>
  <si>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</si>
  <si>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</si>
  <si>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</si>
  <si>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</si>
  <si>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</si>
  <si>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</si>
  <si>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</si>
  <si>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</si>
  <si>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</si>
  <si>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</si>
  <si>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</si>
  <si>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</si>
  <si>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</si>
  <si>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</si>
  <si>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</si>
  <si>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</si>
  <si>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</si>
  <si>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</si>
  <si>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</si>
  <si>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</si>
  <si>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</si>
  <si>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</si>
  <si>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</si>
  <si>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</si>
  <si>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</si>
  <si>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</si>
  <si>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</si>
  <si>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</si>
  <si>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</si>
  <si>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</si>
  <si>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</si>
  <si>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</si>
  <si>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</si>
  <si>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</si>
  <si>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</si>
  <si>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</si>
  <si>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</si>
  <si>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</si>
  <si>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</si>
  <si>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</si>
  <si>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</si>
  <si>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</si>
  <si>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</si>
  <si>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</si>
  <si>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</si>
  <si>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</si>
  <si>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</si>
  <si>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</si>
  <si>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</si>
  <si>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</si>
  <si>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</si>
  <si>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</si>
  <si>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</si>
  <si>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</si>
  <si>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</si>
  <si>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</si>
  <si>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</si>
  <si>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</si>
  <si>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</si>
  <si>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</si>
  <si>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</si>
  <si>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</si>
  <si>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</si>
  <si>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</si>
  <si>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</si>
  <si>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</si>
  <si>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</si>
  <si>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</si>
  <si>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</si>
  <si>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</si>
  <si>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</si>
  <si>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</si>
  <si>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</si>
  <si>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</si>
  <si>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</si>
  <si>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</si>
  <si>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</si>
  <si>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</si>
  <si>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</si>
  <si>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</si>
  <si>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</si>
  <si>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</si>
  <si>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</si>
  <si>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</si>
  <si>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</si>
  <si>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</si>
  <si>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</si>
  <si>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</si>
  <si>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</si>
  <si>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</si>
  <si>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</si>
  <si>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</si>
  <si>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</si>
  <si>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</si>
  <si>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</si>
  <si>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</si>
  <si>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</si>
  <si>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</si>
  <si>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</si>
  <si>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</si>
  <si>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</si>
  <si>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</si>
  <si>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</si>
  <si>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</si>
  <si>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</si>
  <si>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</si>
  <si>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</si>
  <si>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</si>
  <si>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</si>
  <si>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</si>
  <si>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</si>
  <si>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</si>
  <si>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</si>
  <si>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</si>
  <si>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</si>
  <si>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</si>
  <si>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</si>
  <si>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</si>
  <si>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</si>
  <si>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</si>
  <si>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</si>
  <si>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</si>
  <si>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</si>
  <si>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</si>
  <si>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</si>
  <si>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</si>
  <si>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</si>
  <si>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</si>
  <si>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</si>
  <si>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</si>
  <si>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</si>
  <si>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</si>
  <si>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</si>
  <si>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</si>
  <si>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</si>
  <si>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</si>
  <si>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</si>
  <si>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</si>
  <si>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</si>
  <si>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</si>
  <si>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</si>
  <si>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</si>
  <si>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</si>
  <si>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</si>
  <si>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</si>
  <si>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</si>
  <si>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</si>
  <si>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</si>
  <si>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</si>
  <si>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</si>
  <si>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</si>
  <si>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</si>
  <si>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</si>
  <si>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</si>
  <si>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</si>
  <si>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</si>
  <si>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</si>
  <si>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</si>
  <si>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</si>
  <si>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</si>
  <si>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</si>
  <si>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</si>
  <si>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</si>
  <si>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</si>
  <si>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</si>
  <si>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</si>
  <si>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</si>
  <si>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</si>
  <si>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</si>
  <si>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</si>
  <si>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</si>
  <si>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</si>
  <si>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</si>
  <si>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</si>
  <si>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</si>
  <si>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</si>
  <si>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</si>
  <si>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</si>
  <si>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</si>
  <si>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</si>
  <si>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</si>
  <si>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</si>
  <si>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</si>
  <si>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</si>
  <si>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</si>
  <si>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</si>
  <si>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</si>
  <si>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</si>
  <si>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</si>
  <si>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</si>
  <si>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</si>
  <si>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</si>
  <si>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</si>
  <si>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</si>
  <si>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</si>
  <si>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</si>
  <si>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</si>
  <si>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</si>
  <si>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</si>
  <si>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</si>
  <si>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</si>
  <si>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</si>
  <si>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</si>
  <si>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</si>
  <si>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</si>
  <si>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</si>
  <si>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</si>
  <si>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</si>
  <si>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</si>
  <si>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</si>
  <si>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</si>
  <si>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</si>
  <si>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</si>
  <si>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</si>
  <si>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</si>
  <si>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</si>
  <si>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</si>
  <si>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</si>
  <si>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</si>
  <si>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</si>
  <si>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</si>
  <si>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</si>
  <si>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</si>
  <si>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</si>
  <si>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</si>
  <si>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</si>
  <si>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</si>
  <si>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</si>
  <si>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</si>
  <si>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</si>
  <si>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</si>
  <si>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</si>
  <si>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</si>
  <si>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</si>
  <si>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</si>
  <si>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</si>
  <si>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</si>
  <si>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</si>
  <si>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</si>
  <si>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</si>
  <si>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</si>
  <si>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</si>
  <si>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</si>
  <si>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</si>
  <si>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</si>
  <si>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</si>
  <si>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</si>
  <si>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</si>
  <si>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</si>
  <si>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</si>
  <si>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</si>
  <si>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</si>
  <si>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</si>
  <si>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</si>
  <si>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</si>
  <si>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</si>
  <si>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</si>
  <si>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</si>
  <si>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</si>
  <si>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</si>
  <si>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</si>
  <si>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</si>
  <si>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</si>
  <si>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</si>
  <si>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</si>
  <si>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</si>
  <si>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</si>
  <si>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</si>
  <si>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</si>
  <si>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</si>
  <si>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</si>
  <si>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</si>
  <si>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</si>
  <si>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</si>
  <si>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</si>
  <si>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</si>
  <si>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</si>
  <si>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</si>
  <si>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</si>
  <si>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</si>
  <si>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</si>
  <si>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</si>
  <si>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</si>
  <si>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</si>
  <si>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</si>
  <si>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</si>
  <si>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</si>
  <si>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</si>
  <si>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</si>
  <si>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</si>
  <si>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</si>
  <si>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</si>
  <si>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</si>
  <si>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</si>
  <si>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</si>
  <si>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</si>
  <si>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</si>
  <si>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</si>
  <si>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</si>
  <si>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</si>
  <si>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</si>
  <si>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</si>
  <si>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</si>
  <si>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</si>
  <si>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</si>
  <si>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</si>
  <si>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</si>
  <si>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</si>
  <si>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</si>
  <si>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</si>
  <si>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</si>
  <si>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</si>
  <si>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</si>
  <si>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</si>
  <si>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</si>
  <si>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</si>
  <si>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</si>
  <si>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</si>
  <si>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</si>
  <si>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</si>
  <si>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</si>
  <si>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</si>
  <si>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</si>
  <si>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</si>
  <si>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</si>
  <si>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</si>
  <si>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</si>
  <si>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</si>
  <si>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</si>
  <si>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</si>
  <si>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</si>
  <si>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</si>
  <si>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</si>
  <si>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</si>
  <si>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</si>
  <si>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</si>
  <si>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</si>
  <si>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</si>
  <si>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</si>
  <si>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</si>
  <si>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</si>
  <si>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</si>
  <si>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</si>
  <si>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</si>
  <si>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</si>
  <si>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</si>
  <si>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</si>
  <si>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</si>
  <si>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</si>
  <si>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</si>
  <si>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</si>
  <si>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</si>
  <si>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</si>
  <si>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</si>
  <si>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</si>
  <si>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</si>
  <si>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</si>
  <si>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</si>
  <si>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</si>
  <si>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</si>
  <si>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</si>
  <si>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</si>
  <si>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</si>
  <si>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</si>
  <si>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</si>
  <si>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</si>
  <si>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</si>
  <si>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</si>
  <si>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</si>
  <si>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</si>
  <si>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</si>
  <si>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</si>
  <si>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</si>
  <si>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</si>
  <si>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</si>
  <si>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</si>
  <si>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</si>
  <si>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</si>
  <si>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</si>
  <si>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</si>
  <si>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</si>
  <si>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</si>
  <si>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</si>
  <si>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</si>
  <si>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</si>
  <si>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</si>
  <si>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</si>
  <si>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</si>
  <si>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</si>
  <si>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</si>
  <si>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</si>
  <si>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</si>
  <si>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</si>
  <si>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</si>
  <si>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</si>
  <si>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</si>
  <si>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</si>
  <si>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</si>
  <si>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</si>
  <si>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</si>
  <si>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</si>
  <si>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</si>
  <si>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</si>
  <si>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</si>
  <si>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</si>
  <si>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</si>
  <si>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</si>
  <si>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</si>
  <si>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</si>
  <si>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</si>
  <si>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</si>
  <si>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</si>
  <si>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</si>
  <si>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</si>
  <si>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</si>
  <si>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</si>
  <si>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</si>
  <si>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</si>
  <si>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</si>
  <si>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</si>
  <si>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</si>
  <si>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</si>
  <si>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</si>
  <si>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</si>
  <si>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</si>
  <si>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</si>
  <si>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</si>
  <si>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</si>
  <si>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</si>
  <si>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</si>
  <si>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</si>
  <si>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</si>
  <si>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</si>
  <si>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</si>
  <si>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</si>
  <si>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</si>
  <si>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</si>
  <si>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</si>
  <si>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</si>
  <si>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</si>
  <si>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</si>
  <si>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</si>
  <si>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</si>
  <si>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</si>
  <si>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</si>
  <si>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</si>
  <si>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</si>
  <si>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</si>
  <si>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</si>
  <si>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</si>
  <si>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</si>
  <si>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</si>
  <si>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</si>
  <si>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</si>
  <si>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</si>
  <si>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</si>
  <si>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</si>
  <si>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</si>
  <si>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</si>
  <si>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</si>
  <si>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</si>
  <si>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</si>
  <si>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</si>
  <si>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</si>
  <si>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</si>
  <si>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</si>
  <si>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</si>
  <si>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</si>
  <si>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</si>
  <si>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</si>
  <si>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</si>
  <si>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</si>
  <si>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</si>
  <si>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</si>
  <si>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</si>
  <si>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</si>
  <si>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</si>
  <si>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</si>
  <si>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</si>
  <si>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</si>
  <si>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</si>
  <si>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</si>
  <si>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</si>
  <si>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</si>
  <si>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</si>
  <si>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</si>
  <si>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</si>
  <si>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</si>
  <si>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</si>
  <si>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</si>
  <si>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</si>
  <si>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</si>
  <si>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</si>
  <si>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</si>
  <si>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</si>
  <si>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</si>
  <si>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</si>
  <si>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</si>
  <si>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</si>
  <si>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</si>
  <si>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</si>
  <si>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</si>
  <si>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</si>
  <si>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</si>
  <si>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</si>
  <si>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</si>
  <si>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</si>
  <si>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</si>
  <si>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</si>
  <si>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</si>
  <si>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</si>
  <si>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</si>
  <si>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</si>
  <si>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</si>
  <si>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</si>
  <si>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</si>
  <si>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</si>
  <si>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</si>
  <si>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</si>
  <si>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</si>
  <si>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</si>
  <si>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</si>
  <si>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</si>
  <si>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</si>
  <si>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</si>
  <si>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</si>
  <si>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</si>
  <si>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</si>
  <si>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</si>
  <si>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</si>
  <si>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</si>
  <si>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</si>
  <si>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</si>
  <si>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</si>
  <si>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</si>
  <si>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</si>
  <si>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</si>
  <si>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</si>
  <si>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</si>
  <si>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</si>
  <si>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</si>
  <si>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</si>
  <si>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</si>
  <si>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</si>
  <si>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</si>
  <si>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</si>
  <si>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</si>
  <si>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</si>
  <si>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</si>
  <si>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</si>
  <si>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</si>
  <si>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</si>
  <si>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</si>
  <si>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</si>
  <si>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</si>
  <si>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</si>
  <si>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</si>
  <si>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</si>
  <si>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</si>
  <si>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</si>
  <si>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</si>
  <si>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</si>
  <si>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</si>
  <si>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</si>
  <si>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</si>
  <si>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</si>
  <si>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</si>
  <si>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</si>
  <si>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</si>
  <si>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</si>
  <si>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</si>
  <si>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</si>
  <si>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</si>
  <si>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</si>
  <si>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</si>
  <si>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</si>
  <si>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</si>
  <si>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</si>
  <si>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</si>
  <si>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</si>
  <si>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</si>
  <si>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</si>
  <si>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</si>
  <si>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</si>
  <si>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</si>
  <si>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</si>
  <si>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</si>
  <si>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</si>
  <si>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</si>
  <si>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</si>
  <si>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</si>
  <si>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</si>
  <si>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</si>
  <si>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</si>
  <si>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</si>
  <si>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</si>
  <si>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</si>
  <si>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</si>
  <si>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</si>
  <si>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</si>
  <si>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</si>
  <si>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</si>
  <si>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</si>
  <si>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</si>
  <si>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</si>
  <si>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</si>
  <si>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</si>
  <si>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</si>
  <si>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</si>
  <si>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</si>
  <si>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</si>
  <si>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</si>
  <si>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</si>
  <si>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</si>
  <si>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</si>
  <si>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</si>
  <si>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</si>
  <si>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</si>
  <si>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</si>
  <si>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</si>
  <si>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</si>
  <si>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</si>
  <si>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</si>
  <si>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</si>
  <si>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</si>
  <si>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</si>
  <si>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</si>
  <si>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</si>
  <si>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</si>
  <si>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</si>
  <si>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</si>
  <si>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</si>
  <si>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</si>
  <si>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</si>
  <si>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</si>
  <si>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</si>
  <si>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</si>
  <si>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</si>
  <si>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</si>
  <si>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</si>
  <si>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</si>
  <si>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</si>
  <si>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</si>
  <si>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</si>
  <si>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</si>
  <si>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</si>
  <si>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</si>
  <si>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</si>
  <si>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</si>
  <si>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</si>
  <si>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</si>
  <si>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</si>
  <si>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</si>
  <si>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</si>
  <si>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</si>
  <si>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</si>
  <si>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</si>
  <si>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</si>
  <si>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</si>
  <si>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</si>
  <si>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</si>
  <si>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</si>
  <si>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</si>
  <si>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</si>
  <si>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</si>
  <si>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</si>
  <si>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</si>
  <si>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</si>
  <si>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</si>
  <si>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</si>
  <si>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</si>
  <si>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</si>
  <si>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</si>
  <si>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</si>
  <si>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</si>
  <si>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</si>
  <si>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</si>
  <si>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</si>
  <si>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</si>
  <si>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</si>
  <si>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</si>
  <si>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</si>
  <si>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</si>
  <si>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</si>
  <si>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</si>
  <si>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</si>
  <si>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</si>
  <si>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</si>
  <si>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</si>
  <si>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</si>
  <si>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</si>
  <si>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</si>
  <si>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</si>
  <si>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</si>
  <si>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</si>
  <si>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</si>
  <si>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</si>
  <si>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</si>
  <si>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</si>
  <si>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</si>
  <si>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</si>
  <si>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</si>
  <si>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</si>
  <si>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</si>
  <si>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</si>
  <si>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</si>
  <si>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</si>
  <si>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</si>
  <si>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</si>
  <si>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</si>
  <si>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</si>
  <si>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</si>
  <si>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</si>
  <si>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</si>
  <si>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</si>
  <si>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</si>
  <si>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</si>
  <si>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</si>
  <si>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</si>
  <si>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</si>
  <si>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</si>
  <si>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</si>
  <si>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</si>
  <si>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</si>
  <si>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</si>
  <si>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</si>
  <si>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</si>
  <si>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</si>
  <si>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</si>
  <si>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</si>
  <si>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</si>
  <si>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</si>
  <si>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</si>
  <si>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</si>
  <si>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</si>
  <si>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</si>
  <si>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</si>
  <si>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</si>
  <si>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</si>
  <si>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</si>
  <si>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</si>
  <si>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</si>
  <si>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</si>
  <si>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</si>
  <si>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</si>
  <si>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</si>
  <si>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</si>
  <si>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</si>
  <si>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</si>
  <si>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</si>
  <si>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</si>
  <si>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</si>
  <si>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</si>
  <si>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</si>
  <si>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</si>
  <si>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</si>
  <si>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</si>
  <si>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</si>
  <si>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</si>
  <si>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</si>
  <si>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</si>
  <si>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</si>
  <si>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</si>
  <si>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</si>
  <si>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</si>
  <si>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</si>
  <si>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</si>
  <si>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</si>
  <si>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</si>
  <si>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</si>
  <si>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</si>
  <si>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</si>
  <si>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</si>
  <si>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</si>
  <si>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</si>
  <si>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</si>
  <si>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</si>
  <si>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</si>
  <si>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</si>
  <si>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</si>
  <si>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</si>
  <si>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</si>
  <si>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</si>
  <si>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</si>
  <si>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</si>
  <si>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</si>
  <si>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</si>
  <si>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</si>
  <si>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</si>
  <si>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</si>
  <si>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</si>
  <si>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</si>
  <si>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</si>
  <si>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</si>
  <si>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</si>
  <si>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</si>
  <si>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</si>
  <si>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</si>
  <si>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</si>
  <si>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</si>
  <si>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</si>
  <si>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</si>
  <si>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</si>
  <si>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</si>
  <si>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</si>
  <si>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</si>
  <si>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</si>
  <si>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</si>
  <si>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</si>
  <si>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</si>
  <si>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</si>
  <si>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</si>
  <si>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</si>
  <si>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</si>
  <si>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</si>
  <si>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</si>
  <si>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</si>
  <si>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</si>
  <si>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</si>
  <si>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</si>
  <si>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</si>
  <si>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</si>
  <si>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</si>
  <si>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</si>
  <si>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</si>
  <si>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</si>
  <si>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</si>
  <si>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</si>
  <si>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</si>
  <si>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</si>
  <si>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</si>
  <si>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</si>
  <si>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</si>
  <si>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</si>
  <si>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</si>
  <si>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</si>
  <si>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</si>
  <si>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</si>
  <si>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</si>
  <si>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</si>
  <si>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</si>
  <si>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</si>
  <si>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</si>
  <si>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</si>
  <si>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</si>
  <si>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</si>
  <si>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</si>
  <si>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</si>
  <si>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</si>
  <si>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</si>
  <si>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</si>
  <si>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</si>
  <si>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</si>
  <si>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</si>
  <si>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</si>
  <si>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</si>
  <si>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</si>
  <si>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</si>
  <si>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</si>
  <si>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</si>
  <si>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</si>
  <si>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</si>
  <si>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</si>
  <si>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</si>
  <si>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</si>
  <si>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</si>
  <si>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</si>
  <si>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</si>
  <si>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</si>
  <si>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</si>
  <si>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</si>
  <si>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</si>
  <si>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</si>
  <si>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</si>
  <si>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</si>
  <si>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</si>
  <si>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</si>
  <si>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</si>
  <si>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</si>
  <si>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</si>
  <si>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</si>
  <si>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</si>
  <si>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</si>
  <si>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</si>
  <si>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</si>
  <si>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</si>
  <si>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</si>
  <si>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</si>
  <si>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</si>
  <si>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</si>
  <si>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</si>
  <si>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</si>
  <si>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</si>
  <si>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</si>
  <si>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</si>
  <si>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</si>
  <si>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</si>
  <si>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</si>
  <si>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</si>
  <si>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</si>
  <si>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</si>
  <si>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</si>
  <si>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</si>
  <si>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</si>
  <si>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</si>
  <si>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</si>
  <si>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</si>
  <si>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</si>
  <si>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</si>
  <si>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</si>
  <si>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</si>
  <si>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</si>
  <si>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</si>
  <si>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</si>
  <si>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</si>
  <si>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</si>
  <si>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</si>
  <si>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</si>
  <si>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</si>
  <si>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</si>
  <si>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</si>
  <si>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</si>
  <si>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</si>
  <si>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</si>
  <si>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</si>
  <si>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</si>
  <si>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</si>
  <si>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</si>
  <si>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</si>
  <si>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</si>
  <si>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</si>
  <si>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</si>
  <si>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</si>
  <si>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</si>
  <si>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</si>
  <si>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</si>
  <si>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</si>
  <si>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</si>
  <si>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</si>
  <si>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</si>
  <si>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</si>
  <si>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</si>
  <si>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</si>
  <si>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</si>
  <si>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</si>
  <si>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</si>
  <si>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</si>
  <si>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</si>
  <si>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</si>
  <si>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</si>
  <si>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</si>
  <si>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</si>
  <si>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</si>
  <si>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</si>
  <si>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</si>
  <si>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</si>
  <si>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</si>
  <si>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</si>
  <si>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</si>
  <si>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</si>
  <si>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</si>
  <si>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</si>
  <si>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</si>
  <si>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</si>
  <si>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</si>
  <si>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</si>
  <si>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</si>
  <si>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</si>
  <si>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</si>
  <si>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</si>
  <si>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</si>
  <si>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</si>
  <si>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</si>
  <si>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</si>
  <si>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</si>
  <si>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</si>
  <si>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</si>
  <si>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</si>
  <si>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</si>
  <si>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</si>
  <si>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</si>
  <si>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</si>
  <si>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</si>
  <si>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</si>
  <si>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</si>
  <si>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</si>
  <si>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</si>
  <si>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</si>
  <si>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</si>
  <si>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</si>
  <si>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</si>
  <si>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</si>
  <si>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</si>
  <si>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</si>
  <si>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</si>
  <si>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</si>
  <si>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</si>
  <si>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</si>
  <si>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</si>
  <si>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</si>
  <si>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</si>
  <si>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</si>
  <si>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</si>
  <si>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</si>
  <si>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</si>
  <si>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</si>
  <si>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</si>
  <si>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</si>
  <si>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</si>
  <si>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</si>
  <si>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</si>
  <si>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</si>
  <si>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</si>
  <si>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</si>
  <si>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</si>
  <si>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</si>
  <si>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</si>
  <si>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</si>
  <si>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</si>
  <si>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</si>
  <si>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</si>
  <si>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</si>
  <si>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</si>
  <si>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</si>
  <si>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</si>
  <si>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</si>
  <si>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</si>
  <si>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</si>
  <si>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</si>
  <si>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</si>
  <si>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</si>
  <si>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</si>
  <si>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</si>
  <si>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</si>
  <si>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</si>
  <si>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</si>
  <si>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</si>
  <si>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</si>
  <si>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</si>
  <si>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</si>
  <si>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</si>
  <si>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</si>
  <si>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</si>
  <si>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</si>
  <si>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</si>
  <si>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</si>
  <si>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</si>
  <si>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</si>
  <si>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</si>
  <si>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</si>
  <si>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</si>
  <si>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</si>
  <si>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</si>
  <si>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</si>
  <si>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</si>
  <si>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</si>
  <si>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</si>
  <si>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</si>
  <si>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</si>
  <si>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</si>
  <si>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</si>
  <si>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</si>
  <si>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</si>
  <si>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</si>
  <si>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</si>
  <si>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</si>
  <si>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</si>
  <si>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</si>
  <si>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</si>
  <si>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</si>
  <si>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</si>
  <si>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</si>
  <si>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</si>
  <si>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</si>
  <si>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</si>
  <si>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</si>
  <si>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</si>
  <si>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</si>
  <si>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</si>
  <si>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</si>
  <si>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</si>
  <si>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</si>
  <si>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</si>
  <si>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</si>
  <si>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</si>
  <si>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</si>
  <si>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</si>
  <si>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</si>
  <si>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</si>
  <si>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</si>
  <si>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</si>
  <si>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</si>
  <si>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</si>
  <si>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</si>
  <si>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</si>
  <si>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</si>
  <si>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</si>
  <si>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</si>
  <si>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</si>
  <si>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</si>
  <si>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</si>
  <si>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</si>
  <si>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</si>
  <si>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</si>
  <si>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</si>
  <si>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</si>
  <si>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</si>
  <si>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</si>
  <si>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</si>
  <si>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</si>
  <si>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</si>
  <si>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</si>
  <si>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</si>
  <si>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</si>
  <si>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</si>
  <si>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</si>
  <si>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</si>
  <si>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</si>
  <si>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</si>
  <si>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</si>
  <si>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</si>
  <si>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</si>
  <si>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</si>
  <si>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</si>
  <si>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</si>
  <si>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</si>
  <si>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</si>
  <si>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</si>
  <si>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</si>
  <si>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</si>
  <si>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</si>
  <si>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</si>
  <si>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</si>
  <si>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</si>
  <si>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</si>
  <si>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</si>
  <si>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</si>
  <si>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</si>
  <si>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</si>
  <si>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</si>
  <si>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</si>
  <si>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</si>
  <si>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</si>
  <si>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</si>
  <si>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</si>
  <si>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</si>
  <si>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</si>
  <si>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</si>
  <si>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</si>
  <si>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</si>
  <si>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</si>
  <si>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</si>
  <si>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</si>
  <si>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</si>
  <si>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</si>
  <si>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</si>
  <si>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</si>
  <si>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</si>
  <si>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</si>
  <si>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</si>
  <si>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</si>
  <si>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</si>
  <si>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</si>
  <si>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</si>
  <si>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</si>
  <si>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</si>
  <si>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</si>
  <si>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</si>
  <si>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</si>
  <si>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</si>
  <si>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</si>
  <si>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</si>
  <si>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</si>
  <si>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</si>
  <si>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</si>
  <si>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</si>
  <si>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</si>
  <si>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</si>
  <si>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</si>
  <si>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</si>
  <si>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</si>
  <si>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</si>
  <si>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</si>
  <si>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</si>
  <si>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</si>
  <si>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</si>
  <si>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</si>
  <si>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</si>
  <si>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</si>
  <si>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</si>
  <si>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</si>
  <si>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</si>
  <si>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</si>
  <si>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</si>
  <si>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</si>
  <si>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</si>
  <si>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</si>
  <si>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</si>
  <si>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</si>
  <si>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</si>
  <si>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</si>
  <si>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</si>
  <si>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</si>
  <si>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</si>
  <si>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</si>
  <si>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</si>
  <si>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</si>
  <si>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</si>
  <si>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</si>
  <si>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</si>
  <si>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</si>
  <si>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</si>
  <si>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</si>
  <si>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</si>
  <si>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</si>
  <si>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</si>
  <si>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</si>
  <si>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</si>
  <si>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</si>
  <si>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</si>
  <si>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</si>
  <si>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</si>
  <si>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</si>
  <si>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</si>
  <si>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</si>
  <si>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</si>
  <si>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</si>
  <si>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</si>
  <si>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</si>
  <si>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</si>
  <si>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</si>
  <si>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</si>
  <si>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</si>
  <si>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</si>
  <si>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</si>
  <si>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</si>
  <si>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</si>
  <si>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</si>
  <si>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</si>
  <si>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</si>
  <si>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</si>
  <si>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</si>
  <si>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</si>
  <si>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</si>
  <si>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</si>
  <si>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</si>
  <si>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</si>
  <si>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</si>
  <si>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</si>
  <si>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</si>
  <si>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</si>
  <si>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</si>
  <si>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</si>
  <si>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</si>
  <si>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</si>
  <si>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</si>
  <si>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</si>
  <si>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</si>
  <si>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</si>
  <si>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</si>
  <si>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</si>
  <si>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</si>
  <si>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</si>
  <si>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</si>
  <si>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</si>
  <si>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</si>
  <si>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</si>
  <si>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</si>
  <si>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</si>
  <si>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</si>
  <si>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</si>
  <si>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</si>
  <si>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</si>
  <si>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</si>
  <si>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</si>
  <si>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</si>
  <si>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</si>
  <si>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</si>
  <si>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</si>
  <si>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</si>
  <si>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</si>
  <si>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</si>
  <si>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</si>
  <si>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</si>
  <si>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</si>
  <si>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</si>
  <si>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</si>
  <si>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</si>
  <si>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</si>
  <si>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</si>
  <si>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</si>
  <si>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</si>
  <si>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</si>
  <si>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</si>
  <si>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</si>
  <si>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</si>
  <si>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</si>
  <si>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</si>
  <si>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</si>
  <si>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</si>
  <si>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</si>
  <si>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</si>
  <si>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</si>
  <si>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</si>
  <si>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</si>
  <si>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</si>
  <si>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</si>
  <si>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</si>
  <si>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</si>
  <si>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</si>
  <si>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</si>
  <si>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</si>
  <si>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</si>
  <si>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</si>
  <si>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</si>
  <si>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</si>
  <si>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</si>
  <si>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</si>
  <si>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</si>
  <si>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</si>
  <si>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</si>
  <si>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</si>
  <si>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</si>
  <si>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</si>
  <si>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</si>
  <si>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</si>
  <si>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</si>
  <si>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</si>
  <si>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</si>
  <si>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</si>
  <si>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</si>
  <si>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</si>
  <si>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</si>
  <si>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</si>
  <si>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</si>
  <si>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</si>
  <si>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</si>
  <si>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</si>
  <si>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</si>
  <si>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</si>
  <si>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</si>
  <si>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</si>
  <si>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</si>
  <si>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</si>
  <si>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</si>
  <si>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</si>
  <si>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</si>
  <si>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</si>
  <si>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</si>
  <si>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</si>
  <si>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</si>
  <si>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</si>
  <si>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</si>
  <si>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</si>
  <si>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</si>
  <si>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</si>
  <si>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</si>
  <si>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</si>
  <si>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</si>
  <si>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</si>
  <si>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</si>
  <si>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</si>
  <si>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</si>
  <si>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</si>
  <si>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</si>
  <si>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</si>
  <si>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</si>
  <si>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</si>
  <si>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</si>
  <si>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</si>
  <si>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</si>
  <si>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</si>
  <si>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</si>
  <si>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</si>
  <si>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</si>
  <si>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</si>
  <si>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</si>
  <si>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</si>
  <si>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</si>
  <si>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</si>
  <si>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</si>
  <si>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</si>
  <si>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</si>
  <si>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</si>
  <si>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</si>
  <si>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</si>
  <si>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</si>
  <si>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</si>
  <si>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</si>
  <si>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</si>
  <si>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</si>
  <si>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</si>
  <si>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</si>
  <si>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</si>
  <si>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</si>
  <si>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</si>
  <si>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</si>
  <si>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</si>
  <si>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</si>
  <si>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</si>
  <si>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</si>
  <si>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</si>
  <si>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</si>
  <si>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</si>
  <si>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</si>
  <si>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</si>
  <si>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</si>
  <si>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</si>
  <si>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</si>
  <si>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</si>
  <si>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</si>
  <si>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</si>
  <si>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</si>
  <si>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</si>
  <si>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</si>
  <si>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</si>
  <si>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</si>
  <si>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</si>
  <si>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</si>
  <si>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</si>
  <si>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</si>
  <si>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</si>
  <si>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</si>
  <si>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</si>
  <si>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</si>
  <si>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</si>
  <si>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</si>
  <si>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</si>
  <si>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</si>
  <si>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</si>
  <si>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</si>
  <si>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</si>
  <si>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</si>
  <si>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</si>
  <si>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</si>
  <si>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</si>
  <si>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</si>
  <si>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</si>
  <si>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</si>
  <si>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</si>
  <si>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</si>
  <si>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</si>
  <si>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</si>
  <si>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</si>
  <si>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</si>
  <si>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</si>
  <si>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</si>
  <si>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</si>
  <si>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</si>
  <si>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</si>
  <si>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</si>
  <si>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</si>
  <si>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</si>
  <si>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</si>
  <si>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</si>
  <si>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</si>
  <si>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</si>
  <si>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</si>
  <si>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</si>
  <si>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</si>
  <si>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</si>
  <si>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</si>
  <si>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</si>
  <si>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</si>
  <si>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</si>
  <si>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</si>
  <si>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</si>
  <si>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</si>
  <si>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</si>
  <si>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</si>
  <si>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</si>
  <si>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</si>
  <si>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</si>
  <si>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</si>
  <si>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</si>
  <si>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</si>
  <si>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</si>
  <si>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</si>
  <si>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</si>
  <si>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</si>
  <si>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</si>
  <si>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</si>
  <si>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</si>
  <si>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</si>
  <si>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</si>
  <si>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</si>
  <si>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</si>
  <si>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</si>
  <si>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</si>
  <si>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</si>
  <si>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</si>
  <si>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</si>
  <si>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</si>
  <si>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</si>
  <si>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</si>
  <si>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</si>
  <si>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</si>
  <si>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</si>
  <si>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</si>
  <si>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</si>
  <si>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</si>
  <si>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</si>
  <si>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</si>
  <si>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</si>
  <si>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</si>
  <si>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</si>
  <si>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</si>
  <si>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</si>
  <si>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</si>
  <si>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</si>
  <si>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</si>
  <si>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</si>
  <si>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</si>
  <si>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</si>
  <si>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</si>
  <si>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</si>
  <si>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</si>
  <si>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</si>
  <si>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</si>
  <si>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</si>
  <si>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</si>
  <si>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</si>
  <si>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</si>
  <si>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</si>
  <si>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</si>
  <si>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</si>
  <si>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</si>
  <si>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</si>
  <si>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</si>
  <si>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</si>
  <si>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</si>
  <si>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</si>
  <si>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</si>
  <si>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</si>
  <si>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</si>
  <si>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</si>
  <si>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</si>
  <si>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</si>
  <si>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</si>
  <si>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</si>
  <si>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</si>
  <si>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</si>
  <si>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</si>
  <si>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</si>
  <si>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</si>
  <si>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</si>
  <si>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</si>
  <si>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</si>
  <si>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</si>
  <si>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</si>
  <si>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</si>
  <si>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</si>
  <si>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</si>
  <si>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</si>
  <si>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</si>
  <si>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</si>
  <si>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</si>
  <si>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</si>
  <si>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</si>
  <si>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</si>
  <si>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</si>
  <si>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</si>
  <si>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</si>
  <si>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</si>
  <si>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</si>
  <si>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</si>
  <si>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</si>
  <si>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</si>
  <si>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</si>
  <si>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</si>
  <si>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</si>
  <si>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</si>
  <si>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</si>
  <si>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</si>
  <si>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</si>
  <si>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</si>
  <si>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</si>
  <si>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</si>
  <si>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</si>
  <si>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</si>
  <si>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</si>
  <si>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</si>
  <si>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</si>
  <si>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</si>
  <si>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</si>
  <si>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</si>
  <si>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</si>
  <si>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</si>
  <si>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</si>
  <si>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</si>
  <si>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</si>
  <si>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</si>
  <si>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</si>
  <si>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</si>
  <si>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</si>
  <si>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</si>
  <si>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</si>
  <si>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</si>
  <si>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</si>
  <si>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</si>
  <si>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</si>
  <si>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</si>
  <si>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</si>
  <si>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</si>
  <si>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</si>
  <si>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</si>
  <si>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</si>
  <si>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</si>
  <si>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</si>
  <si>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</si>
  <si>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</si>
  <si>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</si>
  <si>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</si>
  <si>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</si>
  <si>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</si>
  <si>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</si>
  <si>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</si>
  <si>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</si>
  <si>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</si>
  <si>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</si>
  <si>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</si>
  <si>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</si>
  <si>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</si>
  <si>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</si>
  <si>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</si>
  <si>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</si>
  <si>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</si>
  <si>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</si>
  <si>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</si>
  <si>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</si>
  <si>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</si>
  <si>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</si>
  <si>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</si>
  <si>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</si>
  <si>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</si>
  <si>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</si>
  <si>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</si>
  <si>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</si>
  <si>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</si>
  <si>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</si>
  <si>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</si>
  <si>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</si>
  <si>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</si>
  <si>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</si>
  <si>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</si>
  <si>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</si>
  <si>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</si>
  <si>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</si>
  <si>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</si>
  <si>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</si>
  <si>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</si>
  <si>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</si>
  <si>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</si>
  <si>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</si>
  <si>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</si>
  <si>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</si>
  <si>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</si>
  <si>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</si>
  <si>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</si>
  <si>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</si>
  <si>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</si>
  <si>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</si>
  <si>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</si>
  <si>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</si>
  <si>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</si>
  <si>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</si>
  <si>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</si>
  <si>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</si>
  <si>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</si>
  <si>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</si>
  <si>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</si>
  <si>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</si>
  <si>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</si>
  <si>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</si>
  <si>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</si>
  <si>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</si>
  <si>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</si>
  <si>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</si>
  <si>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</si>
  <si>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</si>
  <si>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</si>
  <si>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</si>
  <si>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</si>
  <si>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</si>
  <si>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</si>
  <si>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</si>
  <si>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</si>
  <si>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</si>
  <si>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</si>
  <si>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</si>
  <si>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</si>
  <si>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</si>
  <si>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</si>
  <si>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</si>
  <si>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</si>
  <si>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</si>
  <si>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</si>
  <si>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</si>
  <si>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</si>
  <si>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</si>
  <si>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</si>
  <si>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</si>
  <si>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</si>
  <si>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</si>
  <si>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</si>
  <si>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</si>
  <si>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</si>
  <si>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</si>
  <si>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</si>
  <si>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</si>
  <si>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</si>
  <si>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</si>
  <si>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</si>
  <si>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</si>
  <si>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</si>
  <si>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</si>
  <si>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</si>
  <si>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</si>
  <si>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</si>
  <si>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</si>
  <si>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</si>
  <si>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</si>
  <si>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</si>
  <si>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</si>
  <si>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</si>
  <si>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</si>
  <si>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</si>
  <si>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</si>
  <si>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</si>
  <si>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</si>
  <si>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</si>
  <si>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</si>
  <si>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</si>
  <si>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</si>
  <si>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</si>
  <si>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</si>
  <si>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</si>
  <si>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</si>
  <si>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</si>
  <si>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</si>
  <si>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</si>
  <si>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</si>
  <si>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</si>
  <si>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</si>
  <si>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</si>
  <si>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</si>
  <si>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</si>
  <si>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</si>
  <si>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</si>
  <si>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</si>
  <si>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</si>
  <si>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</si>
  <si>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</si>
  <si>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</si>
  <si>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</si>
  <si>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</si>
  <si>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</si>
  <si>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</si>
  <si>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</si>
  <si>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</si>
  <si>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</si>
  <si>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</si>
  <si>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</si>
  <si>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</si>
  <si>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</si>
  <si>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</si>
  <si>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</si>
  <si>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</si>
  <si>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</si>
  <si>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</si>
  <si>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</si>
  <si>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</si>
  <si>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</si>
  <si>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</si>
  <si>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</si>
  <si>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</si>
  <si>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</si>
  <si>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</si>
  <si>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</si>
  <si>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</si>
  <si>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</si>
  <si>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</si>
  <si>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</si>
  <si>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</si>
  <si>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</si>
  <si>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</si>
  <si>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</si>
  <si>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</si>
  <si>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</si>
  <si>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</si>
  <si>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</si>
  <si>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</si>
  <si>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</si>
  <si>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</si>
  <si>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</si>
  <si>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</si>
  <si>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</si>
  <si>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</si>
  <si>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</si>
  <si>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</si>
  <si>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</si>
  <si>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</si>
  <si>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</si>
  <si>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</si>
  <si>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</si>
  <si>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</si>
  <si>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</si>
  <si>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</si>
  <si>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</si>
  <si>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</si>
  <si>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</si>
  <si>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</si>
  <si>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</si>
  <si>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</si>
  <si>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</si>
  <si>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</si>
  <si>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</si>
  <si>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</si>
  <si>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</si>
  <si>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</si>
  <si>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</si>
  <si>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</si>
  <si>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</si>
  <si>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</si>
  <si>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</si>
  <si>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</si>
  <si>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</si>
  <si>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</si>
  <si>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</si>
  <si>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</si>
  <si>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</si>
  <si>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</si>
  <si>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</si>
  <si>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</si>
  <si>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</si>
  <si>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</si>
  <si>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</si>
  <si>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</si>
  <si>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</si>
  <si>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</si>
  <si>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</si>
  <si>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</si>
  <si>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</si>
  <si>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</si>
  <si>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</si>
  <si>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</si>
  <si>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</si>
  <si>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</si>
  <si>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</si>
  <si>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</si>
  <si>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</si>
  <si>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</si>
  <si>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</si>
  <si>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</si>
  <si>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</si>
  <si>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</si>
  <si>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</si>
  <si>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</si>
  <si>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</si>
  <si>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</si>
  <si>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</si>
  <si>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</si>
  <si>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</si>
  <si>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</si>
  <si>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</si>
  <si>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</si>
  <si>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</si>
  <si>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</si>
  <si>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</si>
  <si>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</si>
  <si>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</si>
  <si>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</si>
  <si>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</si>
  <si>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</si>
  <si>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</si>
  <si>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</si>
  <si>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</si>
  <si>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</si>
  <si>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</si>
  <si>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</si>
  <si>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</si>
  <si>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</si>
  <si>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</si>
  <si>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</si>
  <si>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</si>
  <si>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</si>
  <si>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</si>
  <si>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</si>
  <si>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</si>
  <si>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</si>
  <si>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</si>
  <si>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</si>
  <si>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</si>
  <si>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</si>
  <si>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</si>
  <si>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</si>
  <si>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</si>
  <si>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</si>
  <si>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</si>
  <si>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</si>
  <si>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</si>
  <si>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</si>
  <si>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</si>
  <si>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</si>
  <si>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</si>
  <si>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</si>
  <si>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</si>
  <si>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</si>
  <si>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</si>
  <si>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</si>
  <si>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</si>
  <si>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</si>
  <si>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</si>
  <si>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</si>
  <si>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</si>
  <si>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</si>
  <si>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</si>
  <si>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</si>
  <si>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</si>
  <si>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</si>
  <si>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</si>
  <si>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</si>
  <si>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</si>
  <si>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</si>
  <si>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</si>
  <si>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</si>
  <si>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</si>
  <si>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</si>
  <si>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</si>
  <si>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</si>
  <si>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</si>
  <si>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</si>
  <si>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</si>
  <si>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</si>
  <si>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</si>
  <si>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</si>
  <si>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</si>
  <si>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</si>
  <si>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</si>
  <si>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</si>
  <si>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</si>
  <si>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</si>
  <si>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</si>
  <si>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</si>
  <si>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</si>
  <si>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</si>
  <si>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</si>
  <si>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</si>
  <si>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</si>
  <si>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</si>
  <si>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</si>
  <si>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</si>
  <si>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</si>
  <si>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</si>
  <si>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</si>
  <si>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</si>
  <si>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</si>
  <si>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</si>
  <si>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</si>
  <si>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</si>
  <si>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</si>
  <si>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</si>
  <si>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</si>
  <si>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</si>
  <si>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</si>
  <si>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</si>
  <si>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</si>
  <si>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</si>
  <si>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</si>
  <si>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</si>
  <si>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</si>
  <si>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</si>
  <si>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</si>
  <si>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</si>
  <si>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</si>
  <si>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</si>
  <si>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</si>
  <si>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</si>
  <si>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</si>
  <si>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</si>
  <si>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</si>
  <si>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</si>
  <si>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</si>
  <si>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</si>
  <si>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</si>
  <si>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</si>
  <si>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</si>
  <si>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</si>
  <si>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</si>
  <si>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</si>
  <si>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</si>
  <si>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</si>
  <si>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</si>
  <si>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</si>
  <si>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</si>
  <si>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</si>
  <si>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</si>
  <si>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</si>
  <si>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</si>
  <si>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</si>
  <si>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</si>
  <si>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</si>
  <si>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</si>
  <si>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</si>
  <si>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</si>
  <si>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</si>
  <si>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</si>
  <si>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</si>
  <si>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</si>
  <si>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</si>
  <si>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</si>
  <si>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</si>
  <si>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</si>
  <si>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</si>
  <si>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</si>
  <si>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</si>
  <si>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</si>
  <si>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</si>
  <si>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</si>
  <si>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</si>
  <si>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</si>
  <si>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</si>
  <si>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</si>
  <si>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</si>
  <si>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</si>
  <si>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</si>
  <si>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</si>
  <si>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</si>
  <si>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</si>
  <si>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</si>
  <si>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</si>
  <si>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</si>
  <si>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</si>
  <si>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</si>
  <si>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</si>
  <si>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</si>
  <si>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</si>
  <si>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</si>
  <si>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</si>
  <si>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</si>
  <si>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</si>
  <si>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</si>
  <si>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</si>
  <si>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</si>
  <si>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</si>
  <si>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</si>
  <si>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</si>
  <si>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</si>
  <si>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</si>
  <si>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</si>
  <si>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</si>
  <si>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</si>
  <si>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</si>
  <si>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</si>
  <si>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</si>
  <si>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</si>
  <si>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</si>
  <si>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</si>
  <si>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</si>
  <si>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</si>
  <si>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</si>
  <si>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</si>
  <si>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</si>
  <si>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</si>
  <si>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</si>
  <si>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</si>
  <si>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</si>
  <si>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</si>
  <si>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</si>
  <si>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</si>
  <si>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</si>
  <si>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</si>
  <si>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</si>
  <si>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</si>
  <si>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</si>
  <si>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</si>
  <si>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</si>
  <si>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</si>
  <si>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</si>
  <si>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</si>
  <si>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</si>
  <si>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</si>
  <si>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</si>
  <si>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</si>
  <si>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</si>
  <si>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</si>
  <si>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</si>
  <si>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</si>
  <si>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</si>
  <si>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</si>
  <si>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</si>
  <si>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</si>
  <si>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</si>
  <si>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</si>
  <si>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</si>
  <si>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</si>
  <si>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</si>
  <si>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</si>
  <si>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</si>
  <si>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</si>
  <si>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</si>
  <si>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</si>
  <si>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</si>
  <si>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</si>
  <si>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</si>
  <si>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</si>
  <si>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</si>
  <si>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</si>
  <si>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</si>
  <si>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</si>
  <si>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</si>
  <si>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</si>
  <si>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</si>
  <si>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</si>
  <si>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</si>
  <si>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</si>
  <si>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</si>
  <si>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</si>
  <si>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</si>
  <si>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</si>
  <si>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</si>
  <si>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</si>
  <si>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</si>
  <si>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</si>
  <si>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</si>
  <si>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</si>
  <si>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</si>
  <si>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</si>
  <si>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</si>
  <si>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</si>
  <si>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</si>
  <si>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</si>
  <si>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</si>
  <si>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</si>
  <si>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</si>
  <si>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</si>
  <si>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</si>
  <si>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</si>
  <si>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</si>
  <si>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</si>
  <si>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</si>
  <si>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</si>
  <si>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</si>
  <si>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</si>
  <si>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</si>
  <si>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</si>
  <si>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</si>
  <si>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</si>
  <si>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</si>
  <si>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</si>
  <si>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</si>
  <si>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</si>
  <si>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</si>
  <si>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</si>
  <si>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</si>
  <si>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</si>
  <si>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</si>
  <si>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</si>
  <si>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</si>
  <si>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</si>
  <si>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</si>
  <si>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</si>
  <si>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</si>
  <si>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</si>
  <si>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</si>
  <si>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</si>
  <si>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</si>
  <si>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</si>
  <si>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</si>
  <si>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</si>
  <si>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</si>
  <si>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</si>
  <si>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</si>
  <si>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</si>
  <si>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</si>
  <si>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</si>
  <si>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</si>
  <si>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</si>
  <si>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</si>
  <si>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</si>
  <si>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</si>
  <si>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</si>
  <si>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</si>
  <si>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</si>
  <si>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</si>
  <si>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</si>
  <si>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</si>
  <si>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</si>
  <si>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</si>
  <si>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</si>
  <si>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</si>
  <si>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</si>
  <si>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</si>
  <si>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</si>
  <si>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</si>
  <si>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</si>
  <si>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</si>
  <si>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</si>
  <si>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</si>
  <si>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</si>
  <si>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</si>
  <si>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</si>
  <si>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</si>
  <si>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</si>
  <si>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</si>
  <si>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</si>
  <si>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</si>
  <si>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</si>
  <si>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</si>
  <si>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</si>
  <si>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</si>
  <si>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</si>
  <si>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</si>
  <si>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</si>
  <si>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</si>
  <si>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</si>
  <si>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</si>
  <si>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</si>
  <si>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</si>
  <si>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</si>
  <si>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</si>
  <si>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</si>
  <si>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</si>
  <si>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</si>
  <si>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</si>
  <si>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</si>
  <si>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</si>
  <si>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</si>
  <si>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</si>
  <si>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</si>
  <si>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</si>
  <si>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</si>
  <si>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</si>
  <si>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</si>
  <si>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</si>
  <si>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</si>
  <si>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</si>
  <si>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</si>
  <si>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</si>
  <si>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</si>
  <si>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</si>
  <si>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</si>
  <si>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</si>
  <si>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</si>
  <si>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</si>
  <si>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</si>
  <si>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</si>
  <si>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</si>
  <si>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</si>
  <si>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</si>
  <si>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</si>
  <si>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</si>
  <si>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</si>
  <si>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</si>
  <si>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</si>
  <si>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</si>
  <si>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</si>
  <si>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</si>
  <si>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</si>
  <si>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</si>
  <si>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</si>
  <si>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</si>
  <si>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</si>
  <si>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</si>
  <si>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</si>
  <si>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</si>
  <si>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</si>
  <si>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</si>
  <si>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</si>
  <si>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</si>
  <si>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</si>
  <si>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</si>
  <si>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</si>
  <si>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</si>
  <si>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</si>
  <si>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</si>
  <si>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</si>
  <si>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</si>
  <si>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</si>
  <si>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</si>
  <si>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</si>
  <si>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</si>
  <si>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</si>
  <si>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</si>
  <si>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</si>
  <si>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</si>
  <si>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</si>
  <si>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</si>
  <si>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</si>
  <si>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</si>
  <si>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</si>
  <si>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</si>
  <si>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</si>
  <si>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</si>
  <si>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</si>
  <si>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</si>
  <si>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</si>
  <si>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</si>
  <si>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</si>
  <si>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</si>
  <si>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</si>
  <si>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</si>
  <si>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</si>
  <si>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</si>
  <si>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</si>
  <si>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</si>
  <si>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</si>
  <si>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</si>
  <si>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</si>
  <si>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</si>
  <si>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</si>
  <si>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</si>
  <si>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</si>
  <si>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</si>
  <si>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</si>
  <si>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</si>
  <si>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</si>
  <si>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</si>
  <si>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</si>
  <si>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</si>
  <si>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</si>
  <si>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</si>
  <si>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</si>
  <si>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</si>
  <si>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</si>
  <si>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</si>
  <si>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</si>
  <si>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</si>
  <si>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</si>
  <si>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</si>
  <si>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</si>
  <si>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</si>
  <si>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</si>
  <si>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</si>
  <si>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</si>
  <si>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</si>
  <si>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</si>
  <si>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</si>
  <si>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</si>
  <si>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</si>
  <si>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</si>
  <si>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</si>
  <si>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</si>
  <si>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</si>
  <si>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</si>
  <si>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</si>
  <si>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</si>
  <si>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</si>
  <si>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</si>
  <si>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</si>
  <si>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</si>
  <si>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</si>
  <si>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</si>
  <si>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</si>
  <si>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</si>
  <si>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</si>
  <si>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</si>
  <si>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</si>
  <si>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</si>
  <si>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</si>
  <si>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</si>
  <si>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</si>
  <si>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</si>
  <si>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</si>
  <si>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</si>
  <si>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</si>
  <si>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</si>
  <si>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</si>
  <si>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</si>
  <si>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</si>
  <si>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</si>
  <si>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</si>
  <si>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</si>
  <si>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</si>
  <si>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</si>
  <si>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</si>
  <si>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</si>
  <si>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</si>
  <si>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</si>
  <si>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</si>
  <si>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</si>
  <si>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</si>
  <si>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</si>
  <si>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</si>
  <si>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</si>
  <si>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</si>
  <si>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</si>
  <si>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</si>
  <si>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</si>
  <si>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</si>
  <si>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</si>
  <si>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</si>
  <si>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</si>
  <si>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</si>
  <si>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</si>
  <si>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</si>
  <si>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</si>
  <si>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</si>
  <si>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</si>
  <si>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</si>
  <si>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</si>
  <si>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</si>
  <si>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</si>
  <si>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</si>
  <si>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</si>
  <si>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</si>
  <si>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</si>
  <si>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</si>
  <si>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</si>
  <si>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</si>
  <si>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</si>
  <si>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</si>
  <si>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</si>
  <si>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</si>
  <si>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</si>
  <si>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</si>
  <si>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</si>
  <si>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</si>
  <si>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</si>
  <si>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</si>
  <si>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</si>
  <si>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</si>
  <si>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</si>
  <si>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</si>
  <si>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</si>
  <si>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</si>
  <si>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</si>
  <si>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</si>
  <si>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</si>
  <si>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</si>
  <si>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</si>
  <si>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</si>
  <si>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</si>
  <si>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</si>
  <si>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</si>
  <si>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</si>
  <si>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</si>
  <si>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</si>
  <si>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</si>
  <si>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</si>
  <si>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</si>
  <si>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</si>
  <si>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</si>
  <si>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</si>
  <si>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</si>
  <si>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</si>
  <si>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</si>
  <si>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</si>
  <si>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</si>
  <si>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</si>
  <si>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</si>
  <si>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</si>
  <si>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</si>
  <si>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</si>
  <si>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</si>
  <si>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</si>
  <si>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</si>
  <si>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</si>
  <si>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</si>
  <si>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</si>
  <si>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</si>
  <si>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</si>
  <si>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</si>
  <si>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</si>
  <si>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</si>
  <si>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</si>
  <si>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</si>
  <si>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</si>
  <si>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</si>
  <si>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</si>
  <si>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</si>
  <si>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</si>
  <si>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</si>
  <si>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</si>
  <si>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</si>
  <si>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</si>
  <si>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</si>
  <si>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</si>
  <si>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</si>
  <si>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</si>
  <si>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</si>
  <si>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</si>
  <si>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</si>
  <si>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</si>
  <si>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</si>
  <si>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</si>
  <si>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</si>
  <si>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</si>
  <si>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</si>
  <si>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</si>
  <si>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</si>
  <si>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</si>
  <si>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</si>
  <si>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</si>
  <si>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</si>
  <si>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</si>
  <si>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</si>
  <si>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</si>
  <si>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</si>
  <si>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</si>
  <si>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</si>
  <si>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</si>
  <si>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</si>
  <si>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</si>
  <si>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</si>
  <si>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</si>
  <si>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</si>
  <si>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</si>
  <si>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</si>
  <si>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</si>
  <si>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</si>
  <si>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</si>
  <si>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</si>
  <si>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</si>
  <si>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</si>
  <si>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</si>
  <si>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</si>
  <si>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</si>
  <si>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</si>
  <si>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</si>
  <si>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</si>
  <si>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</si>
  <si>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</si>
  <si>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</si>
  <si>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</si>
  <si>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</si>
  <si>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</si>
  <si>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</si>
  <si>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</si>
  <si>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</si>
  <si>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</si>
  <si>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</si>
  <si>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</si>
  <si>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</si>
  <si>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</si>
  <si>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</si>
  <si>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</si>
  <si>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</si>
  <si>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</si>
  <si>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</si>
  <si>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</si>
  <si>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</si>
  <si>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</si>
  <si>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</si>
  <si>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</si>
  <si>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</si>
  <si>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</si>
  <si>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</si>
  <si>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</si>
  <si>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</si>
  <si>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</si>
  <si>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</si>
  <si>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</si>
  <si>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</si>
  <si>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</si>
  <si>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</si>
  <si>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</si>
  <si>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</si>
  <si>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</si>
  <si>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</si>
  <si>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</si>
  <si>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</si>
  <si>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</si>
  <si>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</si>
  <si>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</si>
  <si>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</si>
  <si>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</si>
  <si>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</si>
  <si>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</si>
  <si>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</si>
  <si>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</si>
  <si>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</si>
  <si>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</si>
  <si>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</si>
  <si>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</si>
  <si>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</si>
  <si>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</si>
  <si>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</si>
  <si>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</si>
  <si>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</si>
  <si>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</si>
  <si>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</si>
  <si>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</si>
  <si>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</si>
  <si>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</si>
  <si>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</si>
  <si>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</si>
  <si>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</si>
  <si>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</si>
  <si>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</si>
  <si>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</si>
  <si>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</si>
  <si>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</si>
  <si>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</si>
  <si>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</si>
  <si>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</si>
  <si>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</si>
  <si>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</si>
  <si>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</si>
  <si>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</si>
  <si>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</si>
  <si>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</si>
  <si>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</si>
  <si>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</si>
  <si>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</si>
  <si>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</si>
  <si>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</si>
  <si>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</si>
  <si>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</si>
  <si>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</si>
  <si>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</si>
  <si>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</si>
  <si>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</si>
  <si>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</si>
  <si>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</si>
  <si>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</si>
  <si>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</si>
  <si>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</si>
  <si>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</si>
  <si>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</si>
  <si>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</si>
  <si>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</si>
  <si>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</si>
  <si>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</si>
  <si>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</si>
  <si>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</si>
  <si>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</si>
  <si>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</si>
  <si>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</si>
  <si>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</si>
  <si>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</si>
  <si>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</si>
  <si>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</si>
  <si>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</si>
  <si>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</si>
  <si>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</si>
  <si>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</si>
  <si>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</si>
  <si>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</si>
  <si>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</si>
  <si>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</si>
  <si>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</si>
  <si>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</si>
  <si>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</si>
  <si>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</si>
  <si>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</si>
  <si>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</si>
  <si>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</si>
  <si>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</si>
  <si>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</si>
  <si>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</si>
  <si>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</si>
  <si>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</si>
  <si>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</si>
  <si>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</si>
  <si>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</si>
  <si>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</si>
  <si>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</si>
  <si>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</si>
  <si>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</si>
  <si>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</si>
  <si>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</si>
  <si>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</si>
  <si>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</si>
  <si>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</si>
  <si>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</si>
  <si>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</si>
  <si>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</si>
  <si>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</si>
  <si>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</si>
  <si>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</si>
  <si>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</si>
  <si>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</si>
  <si>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</si>
  <si>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</si>
  <si>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</si>
  <si>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</si>
  <si>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</si>
  <si>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</si>
  <si>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</si>
  <si>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</si>
  <si>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</si>
  <si>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</si>
  <si>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</si>
  <si>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</si>
  <si>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</si>
  <si>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</si>
  <si>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</si>
  <si>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</si>
  <si>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</si>
  <si>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</si>
  <si>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</si>
  <si>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</si>
  <si>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</si>
  <si>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</si>
  <si>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</si>
  <si>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</si>
  <si>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</si>
  <si>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</si>
  <si>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</si>
  <si>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</si>
  <si>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</si>
  <si>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</si>
  <si>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</si>
  <si>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</si>
  <si>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</si>
  <si>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</si>
  <si>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</si>
  <si>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</si>
  <si>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</si>
  <si>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</si>
  <si>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</si>
  <si>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</si>
  <si>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</si>
  <si>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</si>
  <si>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</si>
  <si>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</si>
  <si>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</si>
  <si>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</si>
  <si>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</si>
  <si>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</si>
  <si>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</si>
  <si>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</si>
  <si>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</si>
  <si>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</si>
  <si>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</si>
  <si>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</si>
  <si>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</si>
  <si>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</si>
  <si>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</si>
  <si>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</si>
  <si>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</si>
  <si>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</si>
  <si>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</si>
  <si>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</si>
  <si>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</si>
  <si>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</si>
  <si>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</si>
  <si>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</si>
  <si>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</si>
  <si>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</si>
  <si>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</si>
  <si>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</si>
  <si>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</si>
  <si>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</si>
  <si>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</si>
  <si>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</si>
  <si>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</si>
  <si>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</si>
  <si>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</si>
  <si>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</si>
  <si>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</si>
  <si>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</si>
  <si>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</si>
  <si>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</si>
  <si>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</si>
  <si>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</si>
  <si>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</si>
  <si>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</si>
  <si>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</si>
  <si>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</si>
  <si>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</si>
  <si>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</si>
  <si>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</si>
  <si>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</si>
  <si>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</si>
  <si>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</si>
  <si>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</si>
  <si>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</si>
  <si>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</si>
  <si>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</si>
  <si>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</si>
  <si>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</si>
  <si>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</si>
  <si>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</si>
  <si>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</si>
  <si>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</si>
  <si>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</si>
  <si>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</si>
  <si>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</si>
  <si>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</si>
  <si>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</si>
  <si>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</si>
  <si>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</si>
  <si>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</si>
  <si>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</si>
  <si>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</si>
  <si>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</si>
  <si>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</si>
  <si>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</si>
  <si>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</si>
  <si>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</si>
  <si>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</si>
  <si>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</si>
  <si>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</si>
  <si>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</si>
  <si>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</si>
  <si>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</si>
  <si>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</si>
  <si>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</si>
  <si>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</si>
  <si>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</si>
  <si>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</si>
  <si>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</si>
  <si>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</si>
  <si>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</si>
  <si>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</si>
  <si>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</si>
  <si>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</si>
  <si>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</si>
  <si>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</si>
  <si>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</si>
  <si>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</si>
  <si>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</si>
  <si>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</si>
  <si>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</si>
  <si>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</si>
  <si>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</si>
  <si>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</si>
  <si>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</si>
  <si>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</si>
  <si>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</si>
  <si>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</si>
  <si>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</si>
  <si>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</si>
  <si>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</si>
  <si>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</si>
  <si>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</si>
  <si>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</si>
  <si>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</si>
  <si>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</si>
  <si>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</si>
  <si>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</si>
  <si>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</si>
  <si>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</si>
  <si>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</si>
  <si>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</si>
  <si>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</si>
  <si>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</si>
  <si>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</si>
  <si>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</si>
  <si>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</si>
  <si>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</si>
  <si>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</si>
  <si>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</si>
  <si>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</si>
  <si>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</si>
  <si>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</si>
  <si>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</si>
  <si>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</si>
  <si>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</si>
  <si>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</si>
  <si>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</si>
  <si>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</si>
  <si>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</si>
  <si>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</si>
  <si>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</si>
  <si>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</si>
  <si>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</si>
  <si>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</si>
  <si>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</si>
  <si>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</si>
  <si>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</si>
  <si>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</si>
  <si>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</si>
  <si>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</si>
  <si>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</si>
  <si>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</si>
  <si>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</si>
  <si>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</si>
  <si>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</si>
  <si>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</si>
  <si>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</si>
  <si>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</si>
  <si>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</si>
  <si>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</si>
  <si>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</si>
  <si>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</si>
  <si>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</si>
  <si>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</si>
  <si>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</si>
  <si>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</si>
  <si>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</si>
  <si>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</si>
  <si>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</si>
  <si>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</si>
  <si>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</si>
  <si>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</si>
  <si>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</si>
  <si>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</si>
  <si>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</si>
  <si>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</si>
  <si>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</si>
  <si>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</si>
  <si>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</si>
  <si>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</si>
  <si>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</si>
  <si>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</si>
  <si>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</si>
  <si>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</si>
  <si>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</si>
  <si>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</si>
  <si>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</si>
  <si>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</si>
  <si>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</si>
  <si>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</si>
  <si>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</si>
  <si>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</si>
  <si>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</si>
  <si>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</si>
  <si>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</si>
  <si>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</si>
  <si>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</si>
  <si>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</si>
  <si>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</si>
  <si>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</si>
  <si>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</si>
  <si>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</si>
  <si>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</si>
  <si>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</si>
  <si>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</si>
  <si>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</si>
  <si>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</si>
  <si>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</si>
  <si>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</si>
  <si>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</si>
  <si>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</si>
  <si>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</si>
  <si>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</si>
  <si>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</si>
  <si>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</si>
  <si>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</si>
  <si>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</si>
  <si>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</si>
  <si>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</si>
  <si>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</si>
  <si>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</si>
  <si>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</si>
  <si>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</si>
  <si>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</si>
  <si>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</si>
  <si>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</si>
  <si>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</si>
  <si>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</si>
  <si>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</si>
  <si>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</si>
  <si>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</si>
  <si>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</si>
  <si>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</si>
  <si>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</si>
  <si>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</si>
  <si>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</si>
  <si>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</si>
  <si>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</si>
  <si>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</si>
  <si>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</si>
  <si>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</si>
  <si>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</si>
  <si>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</si>
  <si>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</si>
  <si>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</si>
  <si>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</si>
  <si>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</si>
  <si>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</si>
  <si>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</si>
  <si>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</si>
  <si>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</si>
  <si>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</si>
  <si>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</si>
  <si>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</si>
  <si>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</si>
  <si>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</si>
  <si>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</si>
  <si>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</si>
  <si>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</si>
  <si>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</si>
  <si>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</si>
  <si>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</si>
  <si>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</si>
  <si>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</si>
  <si>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</si>
  <si>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</si>
  <si>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</si>
  <si>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</si>
  <si>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</si>
  <si>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</si>
  <si>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</si>
  <si>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</si>
  <si>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</si>
  <si>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</si>
  <si>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</si>
  <si>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</si>
  <si>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</si>
  <si>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</si>
  <si>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</si>
  <si>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</si>
  <si>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</si>
  <si>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</si>
  <si>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</si>
  <si>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</si>
  <si>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</si>
  <si>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</si>
  <si>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</si>
  <si>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</si>
  <si>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</si>
  <si>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</si>
  <si>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</si>
  <si>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</si>
  <si>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</si>
  <si>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</si>
  <si>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</si>
  <si>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</si>
  <si>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</si>
  <si>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</si>
  <si>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</si>
  <si>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</si>
  <si>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</si>
  <si>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</si>
  <si>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</si>
  <si>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</si>
  <si>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</si>
  <si>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</si>
  <si>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</si>
  <si>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</si>
  <si>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</si>
  <si>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</si>
  <si>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</si>
  <si>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</si>
  <si>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</si>
  <si>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</si>
  <si>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</si>
  <si>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</si>
  <si>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</si>
  <si>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</si>
  <si>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</si>
  <si>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</si>
  <si>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</si>
  <si>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</si>
  <si>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</si>
  <si>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</si>
  <si>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</si>
  <si>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</si>
  <si>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</si>
  <si>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</si>
  <si>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</si>
  <si>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</si>
  <si>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</si>
  <si>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</si>
  <si>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</si>
  <si>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</si>
  <si>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</si>
  <si>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</si>
  <si>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</si>
  <si>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</si>
  <si>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</si>
  <si>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</si>
  <si>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</si>
  <si>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</si>
  <si>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</si>
  <si>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</si>
  <si>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</si>
  <si>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</si>
  <si>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</si>
  <si>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</si>
  <si>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</si>
  <si>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</si>
  <si>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</si>
  <si>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</si>
  <si>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</si>
  <si>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</si>
  <si>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</si>
  <si>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</si>
  <si>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</si>
  <si>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</si>
  <si>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</si>
  <si>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</si>
  <si>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</si>
  <si>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</si>
  <si>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</si>
  <si>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</si>
  <si>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</si>
  <si>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</si>
  <si>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</si>
  <si>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</si>
  <si>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</si>
  <si>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</si>
  <si>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</si>
  <si>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</si>
  <si>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</si>
  <si>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</si>
  <si>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</si>
  <si>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</si>
  <si>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</si>
  <si>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</si>
  <si>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</si>
  <si>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</si>
  <si>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</si>
  <si>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</si>
  <si>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</si>
  <si>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</si>
  <si>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</si>
  <si>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</si>
  <si>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</si>
  <si>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</si>
  <si>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</si>
  <si>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</si>
  <si>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</si>
  <si>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</si>
  <si>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</si>
  <si>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</si>
  <si>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</si>
  <si>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</si>
  <si>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</si>
  <si>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</si>
  <si>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</si>
  <si>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</si>
  <si>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</si>
  <si>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</si>
  <si>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</si>
  <si>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</si>
  <si>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</si>
  <si>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</si>
  <si>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</si>
  <si>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</si>
  <si>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</si>
  <si>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</si>
  <si>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</si>
  <si>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</si>
  <si>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</si>
  <si>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</si>
  <si>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</si>
  <si>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</si>
  <si>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</si>
  <si>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</si>
  <si>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</si>
  <si>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</si>
  <si>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</si>
  <si>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</si>
  <si>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</si>
  <si>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</si>
  <si>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</si>
  <si>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</si>
  <si>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</si>
  <si>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</si>
  <si>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</si>
  <si>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</si>
  <si>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</si>
  <si>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</si>
  <si>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</si>
  <si>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</si>
  <si>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</si>
  <si>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</si>
  <si>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</si>
  <si>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</si>
  <si>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</si>
  <si>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</si>
  <si>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</si>
  <si>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</si>
  <si>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</si>
  <si>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</si>
  <si>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</si>
  <si>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</si>
  <si>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</si>
  <si>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</si>
  <si>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</si>
  <si>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</si>
  <si>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</si>
  <si>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</si>
  <si>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</si>
  <si>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</si>
  <si>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</si>
  <si>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</si>
  <si>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</si>
  <si>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</si>
  <si>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</si>
  <si>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</si>
  <si>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</si>
  <si>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</si>
  <si>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</si>
  <si>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</si>
  <si>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</si>
  <si>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</si>
  <si>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</si>
  <si>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</si>
  <si>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</si>
  <si>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</si>
  <si>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</si>
  <si>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</si>
  <si>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</si>
  <si>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</si>
  <si>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</si>
  <si>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</si>
  <si>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</si>
  <si>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</si>
  <si>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</si>
  <si>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</si>
  <si>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</si>
  <si>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</si>
  <si>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</si>
  <si>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</si>
  <si>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</si>
  <si>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</si>
  <si>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</si>
  <si>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</si>
  <si>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</si>
  <si>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</si>
  <si>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</si>
  <si>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</si>
  <si>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</si>
  <si>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</si>
  <si>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</si>
  <si>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</si>
  <si>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</si>
  <si>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</si>
  <si>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</si>
  <si>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</si>
  <si>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</si>
  <si>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</si>
  <si>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</si>
  <si>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</si>
  <si>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</si>
  <si>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</si>
  <si>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</si>
  <si>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</si>
  <si>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</si>
  <si>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</si>
  <si>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</si>
  <si>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</si>
  <si>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</si>
  <si>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</si>
  <si>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</si>
  <si>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</si>
  <si>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</si>
  <si>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</si>
  <si>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</si>
  <si>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</si>
  <si>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</si>
  <si>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</si>
  <si>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</si>
  <si>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</si>
  <si>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</si>
  <si>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</si>
  <si>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</si>
  <si>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</si>
  <si>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</si>
  <si>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</si>
  <si>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</si>
  <si>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</si>
  <si>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</si>
  <si>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</si>
  <si>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</si>
  <si>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</si>
  <si>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</si>
  <si>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</si>
  <si>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</si>
  <si>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</si>
  <si>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</si>
  <si>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</si>
  <si>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</si>
  <si>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</si>
  <si>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</si>
  <si>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</si>
  <si>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</si>
  <si>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</si>
  <si>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</si>
  <si>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</si>
  <si>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</si>
  <si>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</si>
  <si>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</si>
  <si>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</si>
  <si>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</si>
  <si>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</si>
  <si>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</si>
  <si>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</si>
  <si>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</si>
  <si>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</si>
  <si>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</si>
  <si>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</si>
  <si>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</si>
  <si>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</si>
  <si>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</si>
  <si>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</si>
  <si>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</si>
  <si>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</si>
  <si>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</si>
  <si>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</si>
  <si>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</si>
  <si>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</si>
  <si>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</si>
  <si>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</si>
  <si>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</si>
  <si>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</si>
  <si>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</si>
  <si>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</si>
  <si>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</si>
  <si>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</si>
  <si>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</si>
  <si>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</si>
  <si>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</si>
  <si>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</si>
  <si>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</si>
  <si>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</si>
  <si>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</si>
  <si>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</si>
  <si>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</si>
  <si>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</si>
  <si>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</si>
  <si>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</si>
  <si>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</si>
  <si>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</si>
  <si>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</si>
  <si>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</si>
  <si>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</si>
  <si>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</si>
  <si>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</si>
  <si>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</si>
  <si>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</si>
  <si>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</si>
  <si>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</si>
  <si>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</si>
  <si>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</si>
  <si>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</si>
  <si>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</si>
  <si>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</si>
  <si>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</si>
  <si>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</si>
  <si>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</si>
  <si>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</si>
  <si>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</si>
  <si>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</si>
  <si>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</si>
  <si>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</si>
  <si>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</si>
  <si>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</si>
  <si>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</si>
  <si>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</si>
  <si>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</si>
  <si>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</si>
  <si>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</si>
  <si>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</si>
  <si>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</si>
  <si>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</si>
  <si>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</si>
  <si>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</si>
  <si>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</si>
  <si>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</si>
  <si>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</si>
  <si>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</si>
  <si>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</si>
  <si>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</si>
  <si>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</si>
  <si>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</si>
  <si>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</si>
  <si>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</si>
  <si>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</si>
  <si>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</si>
  <si>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</si>
  <si>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</si>
  <si>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</si>
  <si>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</si>
  <si>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</si>
  <si>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</si>
  <si>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</si>
  <si>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</si>
  <si>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</si>
  <si>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</si>
  <si>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</si>
  <si>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</si>
  <si>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</si>
  <si>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</si>
  <si>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</si>
  <si>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</si>
  <si>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</si>
  <si>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</si>
  <si>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</si>
  <si>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</si>
  <si>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</si>
  <si>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</si>
  <si>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</si>
  <si>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</si>
  <si>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</si>
  <si>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</si>
  <si>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</si>
  <si>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</si>
  <si>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</si>
  <si>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</si>
  <si>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</si>
  <si>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</si>
  <si>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</si>
  <si>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</si>
  <si>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</si>
  <si>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</si>
  <si>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</si>
  <si>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</si>
  <si>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</si>
  <si>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</si>
  <si>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</si>
  <si>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</si>
  <si>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</si>
  <si>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</si>
  <si>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</si>
  <si>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</si>
  <si>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</si>
  <si>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</si>
  <si>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</si>
  <si>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</si>
  <si>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</si>
  <si>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</si>
  <si>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</si>
  <si>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</si>
  <si>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</si>
  <si>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</si>
  <si>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</si>
  <si>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</si>
  <si>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</si>
  <si>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</si>
  <si>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</si>
  <si>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</si>
  <si>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</si>
  <si>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</si>
  <si>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</si>
  <si>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</si>
  <si>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</si>
  <si>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</si>
  <si>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</si>
  <si>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</si>
  <si>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</si>
  <si>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</si>
  <si>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</si>
  <si>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</si>
  <si>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</si>
  <si>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</si>
  <si>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</si>
  <si>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</si>
  <si>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</si>
  <si>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</si>
  <si>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</si>
  <si>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</si>
  <si>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</si>
  <si>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</si>
  <si>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</si>
  <si>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</si>
  <si>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</si>
  <si>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</si>
  <si>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</si>
  <si>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</si>
  <si>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</si>
  <si>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</si>
  <si>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</si>
  <si>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</si>
  <si>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</si>
  <si>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</si>
  <si>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</si>
  <si>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</si>
  <si>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</si>
  <si>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</si>
  <si>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</si>
  <si>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</si>
  <si>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</si>
  <si>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</si>
  <si>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</si>
  <si>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</si>
  <si>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</si>
  <si>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</si>
  <si>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</si>
  <si>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</si>
  <si>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</si>
  <si>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</si>
  <si>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</si>
  <si>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</si>
  <si>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</si>
  <si>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</si>
  <si>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</si>
  <si>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</si>
  <si>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</si>
  <si>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</si>
  <si>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</si>
  <si>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</si>
  <si>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</si>
  <si>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</si>
  <si>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</si>
  <si>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</si>
  <si>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</si>
  <si>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</si>
  <si>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</si>
  <si>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</si>
  <si>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</si>
  <si>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</si>
  <si>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</si>
  <si>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</si>
  <si>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</si>
  <si>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</si>
  <si>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</si>
  <si>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</si>
  <si>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</si>
  <si>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</si>
  <si>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</si>
  <si>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</si>
  <si>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</si>
  <si>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</si>
  <si>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</si>
  <si>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</si>
  <si>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</si>
  <si>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</si>
  <si>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</si>
  <si>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</si>
  <si>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</si>
  <si>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</si>
  <si>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</si>
  <si>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</si>
  <si>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</si>
  <si>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</si>
  <si>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</si>
  <si>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</si>
  <si>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</si>
  <si>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</si>
  <si>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</si>
  <si>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</si>
  <si>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</si>
  <si>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</si>
  <si>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</si>
  <si>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</si>
  <si>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</si>
  <si>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</si>
  <si>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</si>
  <si>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</si>
  <si>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</si>
  <si>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</si>
  <si>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</si>
  <si>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</si>
  <si>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</si>
  <si>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</si>
  <si>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</si>
  <si>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</si>
  <si>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</si>
  <si>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</si>
  <si>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</si>
  <si>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</si>
  <si>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</si>
  <si>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</si>
  <si>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</si>
  <si>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</si>
  <si>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</si>
  <si>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</si>
  <si>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</si>
  <si>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</si>
  <si>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</si>
  <si>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</si>
  <si>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</si>
  <si>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</si>
  <si>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</si>
  <si>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</si>
  <si>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</si>
  <si>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</si>
  <si>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</si>
  <si>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</si>
  <si>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</si>
  <si>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</si>
  <si>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</si>
  <si>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</si>
  <si>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</si>
  <si>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</si>
  <si>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</si>
  <si>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</si>
  <si>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</si>
  <si>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</si>
  <si>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</si>
  <si>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</si>
  <si>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</si>
  <si>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</si>
  <si>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</si>
  <si>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</si>
  <si>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</si>
  <si>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</si>
  <si>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</si>
  <si>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</si>
  <si>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</si>
  <si>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</si>
  <si>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</si>
  <si>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</si>
  <si>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</si>
  <si>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</si>
  <si>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</si>
  <si>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</si>
  <si>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</si>
  <si>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</si>
  <si>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</si>
  <si>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</si>
  <si>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</si>
  <si>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</si>
  <si>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</si>
  <si>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</si>
  <si>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</si>
  <si>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</si>
  <si>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</si>
  <si>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</si>
  <si>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</si>
  <si>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</si>
  <si>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</si>
  <si>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</si>
  <si>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</si>
  <si>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</si>
  <si>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</si>
  <si>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</si>
  <si>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</si>
  <si>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</si>
  <si>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</si>
  <si>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</si>
  <si>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</si>
  <si>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</si>
  <si>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</si>
  <si>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</si>
  <si>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</si>
  <si>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</si>
  <si>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</si>
  <si>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</si>
  <si>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</si>
  <si>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</si>
  <si>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</si>
  <si>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</si>
  <si>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</si>
  <si>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</si>
  <si>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</si>
  <si>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</si>
  <si>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</si>
  <si>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</si>
  <si>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</si>
  <si>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</si>
  <si>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</si>
  <si>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</si>
  <si>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</si>
  <si>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</si>
  <si>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</si>
  <si>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</si>
  <si>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</si>
  <si>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</si>
  <si>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</si>
  <si>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</si>
  <si>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</si>
  <si>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</si>
  <si>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</si>
  <si>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</si>
  <si>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</si>
  <si>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</si>
  <si>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</si>
  <si>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</si>
  <si>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</si>
  <si>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</si>
  <si>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</si>
  <si>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</si>
  <si>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</si>
  <si>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</si>
  <si>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</si>
  <si>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</si>
  <si>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</si>
  <si>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</si>
  <si>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</si>
  <si>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</si>
  <si>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</si>
  <si>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</si>
  <si>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</si>
  <si>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</si>
  <si>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</si>
  <si>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</si>
  <si>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</si>
  <si>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</si>
  <si>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</si>
  <si>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</si>
  <si>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</si>
  <si>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</si>
  <si>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</si>
  <si>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</si>
  <si>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</si>
  <si>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</si>
  <si>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</si>
  <si>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</si>
  <si>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</si>
  <si>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</si>
  <si>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</si>
  <si>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</si>
  <si>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</si>
  <si>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</si>
  <si>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</si>
  <si>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</si>
  <si>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</si>
  <si>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</si>
  <si>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</si>
  <si>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</si>
  <si>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</si>
  <si>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</si>
  <si>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</si>
  <si>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</si>
  <si>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</si>
  <si>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</si>
  <si>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</si>
  <si>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</si>
  <si>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</si>
  <si>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</si>
  <si>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</si>
  <si>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</si>
  <si>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</si>
  <si>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</si>
  <si>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</si>
  <si>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</si>
  <si>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</si>
  <si>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</si>
  <si>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</si>
  <si>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</si>
  <si>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</si>
  <si>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</si>
  <si>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</si>
  <si>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</si>
  <si>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</si>
  <si>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</si>
  <si>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</si>
  <si>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</si>
  <si>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</si>
  <si>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</si>
  <si>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</si>
  <si>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</si>
  <si>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</si>
  <si>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</si>
  <si>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</si>
  <si>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</si>
  <si>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</si>
  <si>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</si>
  <si>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</si>
  <si>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</si>
  <si>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</si>
  <si>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</si>
  <si>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</si>
  <si>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</si>
  <si>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</si>
  <si>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</si>
  <si>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</si>
  <si>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</si>
  <si>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</si>
  <si>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</si>
  <si>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</si>
  <si>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</si>
  <si>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</si>
  <si>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</si>
  <si>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</si>
  <si>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</si>
  <si>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</si>
  <si>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</si>
  <si>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</si>
  <si>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</si>
  <si>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</si>
  <si>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</si>
  <si>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</si>
  <si>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</si>
  <si>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</si>
  <si>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</si>
  <si>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</si>
  <si>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</si>
  <si>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</si>
  <si>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</si>
  <si>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</si>
  <si>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</si>
  <si>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</si>
  <si>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</si>
  <si>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</si>
  <si>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</si>
  <si>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</si>
  <si>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</si>
  <si>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</si>
  <si>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</si>
  <si>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</si>
  <si>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</si>
  <si>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</si>
  <si>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</si>
  <si>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</si>
  <si>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</si>
  <si>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</si>
  <si>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</si>
  <si>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</si>
  <si>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</si>
  <si>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</si>
  <si>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</si>
  <si>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</si>
  <si>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</si>
  <si>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</si>
  <si>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</si>
  <si>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</si>
  <si>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</si>
  <si>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</si>
  <si>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</si>
  <si>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</si>
  <si>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</si>
  <si>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</si>
  <si>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</si>
  <si>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</si>
  <si>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</si>
  <si>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</si>
  <si>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</si>
  <si>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</si>
  <si>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</si>
  <si>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</si>
  <si>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</si>
  <si>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</si>
  <si>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</si>
  <si>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</si>
  <si>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</si>
  <si>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</si>
  <si>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</si>
  <si>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</si>
  <si>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</si>
  <si>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</si>
  <si>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</si>
  <si>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</si>
  <si>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</si>
  <si>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</si>
  <si>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</si>
  <si>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</si>
  <si>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</si>
  <si>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</si>
  <si>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</si>
  <si>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</si>
  <si>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</si>
  <si>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</si>
  <si>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</si>
  <si>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</si>
  <si>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</si>
  <si>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</si>
  <si>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</si>
  <si>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</si>
  <si>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</si>
  <si>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</si>
  <si>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</si>
  <si>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</si>
  <si>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</si>
  <si>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</si>
  <si>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</si>
  <si>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</si>
  <si>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</si>
  <si>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</si>
  <si>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</si>
  <si>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</si>
  <si>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</si>
  <si>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</si>
  <si>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</si>
  <si>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</si>
  <si>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</si>
  <si>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</si>
  <si>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</si>
  <si>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</si>
  <si>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</si>
  <si>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</si>
  <si>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</si>
  <si>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</si>
  <si>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</si>
  <si>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</si>
  <si>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</si>
  <si>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</si>
  <si>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</si>
  <si>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</si>
  <si>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</si>
  <si>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</si>
  <si>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</si>
  <si>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</si>
  <si>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</si>
  <si>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</si>
  <si>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</si>
  <si>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</si>
  <si>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</si>
  <si>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</si>
  <si>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</si>
  <si>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</si>
  <si>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</si>
  <si>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</si>
  <si>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</si>
  <si>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</si>
  <si>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</si>
  <si>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</si>
  <si>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</si>
  <si>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</si>
  <si>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</si>
  <si>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</si>
  <si>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</si>
  <si>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</si>
  <si>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</si>
  <si>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</si>
  <si>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</si>
  <si>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</si>
  <si>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</si>
  <si>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</si>
  <si>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</si>
  <si>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</si>
  <si>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</si>
  <si>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</si>
  <si>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</si>
  <si>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</si>
  <si>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</si>
  <si>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</si>
  <si>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</si>
  <si>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</si>
  <si>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</si>
  <si>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</si>
  <si>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</si>
  <si>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</si>
  <si>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</si>
  <si>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</si>
  <si>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</si>
  <si>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</si>
  <si>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</si>
  <si>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</si>
  <si>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</si>
  <si>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</si>
  <si>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</si>
  <si>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</si>
  <si>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</si>
  <si>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</si>
  <si>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</si>
  <si>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</si>
  <si>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</si>
  <si>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</si>
  <si>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</si>
  <si>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</si>
  <si>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</si>
  <si>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</si>
  <si>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</si>
  <si>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</si>
  <si>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</si>
  <si>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</si>
  <si>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</si>
  <si>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</si>
  <si>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</si>
  <si>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</si>
  <si>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</si>
  <si>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</si>
  <si>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</si>
  <si>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</si>
  <si>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</si>
  <si>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</si>
  <si>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</si>
  <si>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</si>
  <si>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</si>
  <si>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</si>
  <si>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</si>
  <si>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</si>
  <si>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</si>
  <si>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</si>
  <si>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</si>
  <si>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</si>
  <si>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</si>
  <si>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</si>
  <si>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</si>
  <si>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</si>
  <si>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</si>
  <si>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</si>
  <si>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</si>
  <si>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</si>
  <si>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</si>
  <si>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</si>
  <si>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</si>
  <si>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</si>
  <si>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</si>
  <si>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</si>
  <si>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</si>
  <si>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</si>
  <si>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</si>
  <si>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</si>
  <si>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</si>
  <si>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</si>
  <si>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</si>
  <si>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</si>
  <si>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</si>
  <si>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</si>
  <si>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</si>
  <si>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</si>
  <si>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</si>
  <si>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</si>
  <si>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</si>
  <si>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</si>
  <si>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</si>
  <si>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</si>
  <si>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</si>
  <si>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</si>
  <si>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</si>
  <si>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</si>
  <si>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</si>
  <si>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</si>
  <si>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</si>
  <si>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</si>
  <si>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</si>
  <si>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</si>
  <si>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</si>
  <si>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</si>
  <si>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</si>
  <si>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</si>
  <si>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</si>
  <si>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</si>
  <si>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</si>
  <si>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</si>
  <si>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</si>
  <si>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</si>
  <si>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</si>
  <si>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</si>
  <si>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</si>
  <si>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</si>
  <si>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</si>
  <si>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</si>
  <si>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</si>
  <si>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</si>
  <si>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</si>
  <si>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</si>
  <si>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</si>
  <si>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</si>
  <si>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</si>
  <si>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</si>
  <si>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</si>
  <si>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</si>
  <si>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</si>
  <si>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</si>
  <si>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</si>
  <si>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</si>
  <si>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</si>
  <si>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</si>
  <si>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</si>
  <si>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</si>
  <si>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</si>
  <si>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</si>
  <si>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</si>
  <si>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</si>
  <si>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</si>
  <si>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</si>
  <si>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</si>
  <si>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</si>
  <si>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</si>
  <si>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</si>
  <si>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</si>
  <si>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</si>
  <si>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</si>
  <si>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</si>
  <si>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</si>
  <si>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</si>
  <si>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</si>
  <si>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</si>
  <si>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</si>
  <si>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</si>
  <si>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</si>
  <si>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</si>
  <si>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</si>
  <si>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</si>
  <si>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</si>
  <si>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</si>
  <si>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</si>
  <si>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</si>
  <si>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</si>
  <si>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</si>
  <si>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</si>
  <si>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</si>
  <si>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</si>
  <si>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</si>
  <si>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</si>
  <si>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</si>
  <si>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</si>
  <si>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</si>
  <si>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</si>
  <si>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</si>
  <si>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</si>
  <si>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</si>
  <si>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</si>
  <si>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</si>
  <si>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</si>
  <si>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</si>
  <si>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</si>
  <si>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</si>
  <si>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</si>
  <si>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</si>
  <si>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</si>
  <si>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</si>
  <si>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</si>
  <si>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</si>
  <si>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</si>
  <si>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</si>
  <si>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</si>
  <si>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</si>
  <si>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</si>
  <si>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</si>
  <si>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</si>
  <si>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</si>
  <si>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</si>
  <si>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</si>
  <si>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</si>
  <si>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</si>
  <si>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</si>
  <si>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</si>
  <si>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</si>
  <si>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</si>
  <si>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</si>
  <si>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</si>
  <si>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</si>
  <si>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</si>
  <si>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</si>
  <si>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</si>
  <si>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</si>
  <si>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</si>
  <si>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</si>
  <si>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</si>
  <si>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</si>
  <si>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</si>
  <si>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</si>
  <si>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</si>
  <si>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</si>
  <si>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</si>
  <si>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</si>
  <si>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</si>
  <si>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</si>
  <si>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</si>
  <si>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</si>
  <si>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</si>
  <si>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</si>
  <si>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</si>
  <si>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</si>
  <si>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</si>
  <si>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</si>
  <si>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</si>
  <si>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</si>
  <si>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</si>
  <si>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</si>
  <si>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</si>
  <si>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</si>
  <si>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</si>
  <si>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</si>
  <si>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</si>
  <si>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</si>
  <si>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</si>
  <si>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</si>
  <si>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</si>
  <si>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</si>
  <si>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</si>
  <si>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</si>
  <si>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</si>
  <si>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</si>
  <si>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</si>
  <si>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</si>
  <si>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</si>
  <si>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</si>
  <si>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</si>
  <si>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</si>
  <si>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</si>
  <si>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</si>
  <si>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</si>
  <si>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</si>
  <si>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</si>
  <si>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</si>
  <si>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</si>
  <si>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</si>
  <si>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</si>
  <si>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</si>
  <si>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</si>
  <si>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</si>
  <si>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</si>
  <si>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</si>
  <si>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</si>
  <si>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</si>
  <si>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</si>
  <si>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</si>
  <si>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</si>
  <si>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</si>
  <si>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</si>
  <si>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</si>
  <si>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</si>
  <si>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</si>
  <si>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</si>
  <si>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</si>
  <si>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</si>
  <si>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</si>
  <si>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</si>
  <si>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</si>
  <si>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</si>
  <si>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</si>
  <si>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</si>
  <si>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</si>
  <si>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</si>
  <si>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</si>
  <si>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</si>
  <si>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</si>
  <si>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</si>
  <si>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</si>
  <si>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</si>
  <si>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</si>
  <si>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</si>
  <si>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</si>
  <si>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</si>
  <si>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</si>
  <si>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</si>
  <si>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</si>
  <si>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</si>
  <si>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</si>
  <si>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</si>
  <si>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</si>
  <si>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</si>
  <si>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</si>
  <si>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</si>
  <si>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</si>
  <si>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</si>
  <si>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</si>
  <si>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</si>
  <si>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</si>
  <si>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</si>
  <si>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</si>
  <si>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</si>
  <si>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</si>
  <si>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</si>
  <si>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</si>
  <si>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</si>
  <si>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</si>
  <si>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</si>
  <si>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</si>
  <si>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</si>
  <si>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</si>
  <si>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</si>
  <si>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</si>
  <si>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</si>
  <si>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</si>
  <si>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</si>
  <si>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</si>
  <si>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</si>
  <si>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</si>
  <si>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</si>
  <si>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</si>
  <si>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</si>
  <si>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</si>
  <si>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</si>
  <si>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</si>
  <si>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</si>
  <si>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</si>
  <si>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</si>
  <si>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</si>
  <si>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</si>
  <si>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</si>
  <si>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</si>
  <si>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</si>
  <si>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</si>
  <si>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</si>
  <si>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</si>
  <si>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</si>
  <si>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</si>
  <si>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</si>
  <si>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</si>
  <si>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</si>
  <si>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</si>
  <si>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</si>
  <si>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</si>
  <si>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</si>
  <si>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</si>
  <si>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</si>
  <si>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</si>
  <si>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</si>
  <si>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</si>
  <si>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</si>
  <si>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</si>
  <si>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</si>
  <si>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</si>
  <si>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</si>
  <si>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</si>
  <si>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</si>
  <si>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</si>
  <si>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</si>
  <si>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</si>
  <si>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</si>
  <si>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</si>
  <si>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</si>
  <si>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</si>
  <si>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</si>
  <si>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</si>
  <si>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</si>
  <si>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</si>
  <si>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</si>
  <si>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</si>
  <si>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</si>
  <si>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</si>
  <si>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</si>
  <si>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</si>
  <si>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</si>
  <si>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</si>
  <si>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</si>
  <si>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</si>
  <si>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</si>
  <si>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</si>
  <si>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</si>
  <si>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</si>
  <si>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</si>
  <si>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</si>
  <si>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</si>
  <si>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</si>
  <si>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</si>
  <si>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</si>
  <si>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</si>
  <si>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</si>
  <si>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</si>
  <si>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</si>
  <si>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</si>
  <si>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</si>
  <si>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</si>
  <si>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</si>
  <si>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</si>
  <si>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</si>
  <si>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</si>
  <si>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</si>
  <si>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</si>
  <si>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</si>
  <si>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</si>
  <si>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</si>
  <si>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</si>
  <si>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</si>
  <si>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</si>
  <si>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</si>
  <si>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</si>
  <si>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</si>
  <si>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</si>
  <si>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</si>
  <si>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</si>
  <si>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</si>
  <si>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</si>
  <si>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</si>
  <si>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</si>
  <si>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</si>
  <si>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</si>
  <si>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</si>
  <si>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</si>
  <si>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</si>
  <si>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</si>
  <si>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</si>
  <si>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</si>
  <si>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</si>
  <si>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</si>
  <si>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</si>
  <si>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</si>
  <si>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</si>
  <si>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</si>
  <si>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</si>
  <si>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</si>
  <si>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</si>
  <si>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</si>
  <si>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</si>
  <si>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</si>
  <si>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</si>
  <si>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</si>
  <si>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</si>
  <si>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</si>
  <si>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</si>
  <si>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</si>
  <si>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</si>
  <si>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</si>
  <si>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</si>
  <si>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</si>
  <si>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</si>
  <si>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</si>
  <si>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</si>
  <si>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</si>
  <si>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</si>
  <si>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</si>
  <si>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</si>
  <si>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</si>
  <si>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</si>
  <si>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</si>
  <si>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</si>
  <si>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</si>
  <si>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</si>
  <si>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</si>
  <si>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</si>
  <si>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</si>
  <si>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</si>
  <si>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</si>
  <si>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</si>
  <si>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</si>
  <si>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</si>
  <si>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</si>
  <si>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</si>
  <si>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</si>
  <si>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</si>
  <si>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</si>
  <si>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</si>
  <si>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</si>
  <si>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</si>
  <si>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</si>
  <si>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</si>
  <si>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</si>
  <si>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</si>
  <si>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</si>
  <si>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</si>
  <si>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</si>
  <si>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</si>
  <si>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</si>
  <si>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</si>
  <si>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</si>
  <si>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</si>
  <si>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</si>
  <si>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</si>
  <si>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</si>
  <si>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</si>
  <si>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</si>
  <si>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</si>
  <si>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</si>
  <si>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</si>
  <si>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</si>
  <si>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</si>
  <si>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</si>
  <si>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</si>
  <si>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</si>
  <si>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</si>
  <si>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</si>
  <si>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</si>
  <si>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</si>
  <si>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</si>
  <si>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</si>
  <si>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</si>
  <si>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</si>
  <si>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</si>
  <si>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</si>
  <si>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</si>
  <si>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</si>
  <si>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</si>
  <si>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</si>
  <si>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</si>
  <si>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</si>
  <si>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</si>
  <si>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</si>
  <si>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</si>
  <si>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</si>
  <si>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</si>
  <si>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</si>
  <si>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</si>
  <si>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</si>
  <si>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</si>
  <si>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</si>
  <si>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</si>
  <si>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</si>
  <si>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</si>
  <si>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</si>
  <si>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</si>
  <si>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</si>
  <si>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</si>
  <si>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</si>
  <si>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</si>
  <si>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</si>
  <si>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</si>
  <si>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</si>
  <si>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</si>
  <si>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</si>
  <si>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</si>
  <si>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</si>
  <si>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</si>
  <si>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</si>
  <si>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</si>
  <si>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</si>
  <si>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</si>
  <si>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</si>
  <si>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</si>
  <si>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</si>
  <si>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</si>
  <si>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</si>
  <si>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</si>
  <si>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</si>
  <si>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</si>
  <si>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</si>
  <si>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</si>
  <si>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</si>
  <si>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</si>
  <si>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</si>
  <si>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</si>
  <si>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</si>
  <si>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</si>
  <si>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</si>
  <si>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</si>
  <si>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</si>
  <si>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</si>
  <si>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</si>
  <si>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</si>
  <si>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</si>
  <si>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</si>
  <si>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</si>
  <si>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</si>
  <si>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</si>
  <si>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</si>
  <si>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</si>
  <si>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</si>
  <si>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</si>
  <si>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</si>
  <si>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</si>
  <si>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</si>
  <si>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</si>
  <si>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</si>
  <si>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</si>
  <si>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</si>
  <si>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</si>
  <si>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</si>
  <si>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</si>
  <si>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</si>
  <si>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</si>
  <si>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</si>
  <si>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</si>
  <si>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</si>
  <si>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</si>
  <si>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</si>
  <si>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</si>
  <si>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</si>
  <si>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</si>
  <si>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</si>
  <si>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</si>
  <si>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</si>
  <si>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</si>
  <si>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</si>
  <si>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</si>
  <si>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</si>
  <si>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</si>
  <si>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</si>
  <si>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</si>
  <si>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</si>
  <si>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</si>
  <si>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</si>
  <si>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</si>
  <si>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</si>
  <si>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</si>
  <si>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</si>
  <si>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</si>
  <si>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</si>
  <si>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</si>
  <si>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</si>
  <si>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</si>
  <si>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</si>
  <si>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</si>
  <si>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</si>
  <si>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</si>
  <si>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</si>
  <si>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</si>
  <si>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</si>
  <si>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</si>
  <si>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</si>
  <si>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</si>
  <si>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</si>
  <si>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</si>
  <si>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</si>
  <si>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</si>
  <si>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</si>
  <si>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</si>
  <si>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</si>
  <si>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</si>
  <si>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</si>
  <si>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</si>
  <si>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</si>
  <si>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</si>
  <si>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</si>
  <si>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</si>
  <si>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</si>
  <si>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</si>
  <si>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</si>
  <si>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</si>
  <si>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</si>
  <si>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</si>
  <si>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</si>
  <si>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</si>
  <si>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</si>
  <si>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</si>
  <si>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</si>
  <si>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</si>
  <si>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</si>
  <si>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</si>
  <si>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</si>
  <si>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</si>
  <si>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</si>
  <si>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</si>
  <si>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</si>
  <si>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</si>
  <si>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</si>
  <si>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</si>
  <si>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</si>
  <si>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</si>
  <si>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</si>
  <si>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</si>
  <si>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</si>
  <si>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</si>
  <si>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</si>
  <si>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</si>
  <si>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</si>
  <si>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</si>
  <si>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</si>
  <si>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</si>
  <si>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</si>
  <si>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</si>
  <si>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</si>
  <si>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</si>
  <si>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</si>
  <si>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</si>
  <si>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</si>
  <si>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</si>
  <si>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</si>
  <si>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</si>
  <si>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</si>
  <si>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</si>
  <si>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</si>
  <si>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</si>
  <si>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</si>
  <si>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</si>
  <si>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</si>
  <si>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</si>
  <si>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</si>
  <si>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</si>
  <si>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</si>
  <si>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</si>
  <si>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</si>
  <si>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</si>
  <si>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</si>
  <si>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</si>
  <si>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</si>
  <si>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</si>
  <si>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</si>
  <si>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</si>
  <si>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</si>
  <si>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</si>
  <si>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</si>
  <si>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</si>
  <si>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</si>
  <si>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</si>
  <si>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</si>
  <si>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</si>
  <si>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</si>
  <si>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</si>
  <si>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</si>
  <si>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</si>
  <si>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</si>
  <si>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</si>
  <si>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</si>
  <si>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</si>
  <si>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</si>
  <si>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</si>
  <si>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</si>
  <si>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</si>
  <si>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</si>
  <si>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</si>
  <si>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</si>
  <si>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</si>
  <si>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</si>
  <si>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</si>
  <si>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</si>
  <si>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</si>
  <si>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</si>
  <si>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</si>
  <si>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</si>
  <si>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</si>
  <si>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</si>
  <si>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</si>
  <si>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</si>
  <si>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</si>
  <si>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</si>
  <si>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</si>
  <si>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</si>
  <si>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</si>
  <si>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</si>
  <si>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</si>
  <si>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</si>
  <si>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</si>
  <si>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</si>
  <si>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</si>
  <si>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</si>
  <si>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</si>
  <si>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</si>
  <si>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</si>
  <si>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</si>
  <si>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</si>
  <si>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</si>
  <si>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</si>
  <si>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</si>
  <si>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</si>
  <si>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</si>
  <si>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</si>
  <si>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</si>
  <si>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</si>
  <si>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</si>
  <si>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</si>
  <si>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</si>
  <si>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</si>
  <si>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</si>
  <si>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</si>
  <si>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</si>
  <si>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</si>
  <si>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</si>
  <si>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</si>
  <si>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</si>
  <si>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</si>
  <si>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</si>
  <si>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</si>
  <si>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</si>
  <si>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</si>
  <si>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</si>
  <si>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</si>
  <si>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</si>
  <si>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</si>
  <si>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</si>
  <si>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</si>
  <si>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</si>
  <si>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</si>
  <si>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</si>
  <si>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</si>
  <si>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</si>
  <si>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</si>
  <si>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</si>
  <si>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</si>
  <si>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</si>
  <si>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</si>
  <si>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</si>
  <si>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</si>
  <si>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</si>
  <si>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</si>
  <si>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</si>
  <si>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</si>
  <si>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</si>
  <si>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</si>
  <si>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</si>
  <si>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</si>
  <si>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</si>
  <si>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</si>
  <si>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</si>
  <si>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</si>
  <si>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</si>
  <si>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</si>
  <si>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</si>
  <si>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</si>
  <si>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</si>
  <si>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</si>
  <si>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</si>
  <si>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</si>
  <si>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</si>
  <si>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</si>
  <si>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</si>
  <si>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</si>
  <si>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</si>
  <si>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</si>
  <si>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</si>
  <si>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</si>
  <si>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</si>
  <si>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</si>
  <si>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</si>
  <si>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</si>
  <si>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</si>
  <si>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</si>
  <si>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</si>
  <si>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</si>
  <si>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</si>
  <si>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</si>
  <si>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</si>
  <si>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</si>
  <si>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</si>
  <si>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</si>
  <si>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</si>
  <si>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</si>
  <si>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</si>
  <si>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</si>
  <si>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</si>
  <si>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</si>
  <si>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</si>
  <si>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</si>
  <si>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</si>
  <si>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</si>
  <si>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</si>
  <si>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</si>
  <si>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</si>
  <si>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</si>
  <si>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</si>
  <si>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</si>
  <si>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</si>
  <si>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</si>
  <si>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</si>
  <si>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</si>
  <si>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</si>
  <si>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</si>
  <si>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</si>
  <si>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</si>
  <si>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</si>
  <si>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</si>
  <si>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</si>
  <si>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</si>
  <si>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</si>
  <si>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</si>
  <si>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</si>
  <si>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</si>
  <si>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</si>
  <si>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</si>
  <si>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</si>
  <si>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</si>
  <si>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</si>
  <si>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</si>
  <si>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</si>
  <si>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</si>
  <si>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</si>
  <si>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</si>
  <si>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</si>
  <si>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</si>
  <si>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</si>
  <si>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</si>
  <si>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</si>
  <si>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</si>
  <si>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</si>
  <si>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</si>
  <si>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</si>
  <si>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</si>
  <si>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</si>
  <si>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</si>
  <si>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</si>
  <si>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</si>
  <si>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</si>
  <si>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</si>
  <si>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</si>
  <si>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</si>
  <si>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</si>
  <si>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</si>
  <si>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</si>
  <si>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</si>
  <si>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</si>
  <si>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</si>
  <si>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</si>
  <si>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</si>
  <si>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</si>
  <si>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</si>
  <si>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</si>
  <si>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</si>
  <si>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</si>
  <si>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</si>
  <si>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</si>
  <si>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</si>
  <si>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</si>
  <si>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</si>
  <si>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</si>
  <si>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</si>
  <si>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</si>
  <si>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</si>
  <si>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</si>
  <si>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</si>
  <si>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</si>
  <si>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</si>
  <si>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</si>
  <si>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</si>
  <si>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</si>
  <si>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</si>
  <si>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</si>
  <si>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</si>
  <si>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</si>
  <si>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</si>
  <si>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</si>
  <si>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</si>
  <si>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</si>
  <si>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</si>
  <si>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</si>
  <si>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</si>
  <si>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</si>
  <si>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</si>
  <si>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</si>
  <si>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</si>
  <si>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</si>
  <si>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</si>
  <si>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</si>
  <si>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</si>
  <si>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</si>
  <si>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</si>
  <si>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</si>
  <si>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</si>
  <si>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</si>
  <si>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</si>
  <si>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</si>
  <si>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</si>
  <si>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</si>
  <si>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</si>
  <si>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</si>
  <si>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</si>
  <si>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</si>
  <si>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</si>
  <si>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</si>
  <si>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</si>
  <si>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</si>
  <si>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</si>
  <si>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</si>
  <si>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</si>
  <si>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</si>
  <si>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</si>
  <si>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</si>
  <si>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</si>
  <si>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</si>
  <si>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</si>
  <si>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</si>
  <si>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</si>
  <si>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</si>
  <si>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</si>
  <si>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</si>
  <si>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</si>
  <si>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</si>
  <si>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</si>
  <si>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</si>
  <si>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</si>
  <si>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</si>
  <si>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</si>
  <si>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</si>
  <si>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</si>
  <si>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</si>
  <si>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</si>
  <si>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</si>
  <si>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</si>
  <si>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</si>
  <si>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</si>
  <si>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</si>
  <si>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</si>
  <si>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</si>
  <si>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</si>
  <si>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</si>
  <si>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</si>
  <si>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</si>
  <si>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</si>
  <si>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</si>
  <si>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</si>
  <si>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</si>
  <si>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</si>
  <si>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</si>
  <si>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</si>
  <si>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</si>
  <si>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</si>
  <si>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</si>
  <si>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</si>
  <si>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</si>
  <si>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</si>
  <si>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</si>
  <si>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</si>
  <si>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</si>
  <si>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</si>
  <si>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</si>
  <si>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</si>
  <si>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</si>
  <si>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</si>
  <si>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</si>
  <si>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</si>
  <si>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</si>
  <si>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</si>
  <si>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</si>
  <si>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</si>
  <si>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</si>
  <si>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</si>
  <si>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</si>
  <si>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</si>
  <si>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</si>
  <si>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</si>
  <si>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</si>
  <si>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</si>
  <si>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</si>
  <si>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</si>
  <si>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</si>
  <si>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</si>
  <si>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</si>
  <si>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</si>
  <si>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</si>
  <si>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</si>
  <si>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</si>
  <si>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</si>
  <si>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</si>
  <si>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</si>
  <si>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</si>
  <si>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</si>
  <si>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</si>
  <si>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</si>
  <si>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</si>
  <si>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</si>
  <si>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</si>
  <si>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</si>
  <si>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</si>
  <si>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</si>
  <si>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</si>
  <si>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</si>
  <si>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</si>
  <si>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</si>
  <si>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</si>
  <si>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</si>
  <si>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</si>
  <si>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</si>
  <si>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</si>
  <si>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</si>
  <si>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</si>
  <si>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</si>
  <si>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</si>
  <si>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</si>
  <si>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</si>
  <si>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</si>
  <si>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</si>
  <si>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</si>
  <si>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</si>
  <si>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</si>
  <si>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</si>
  <si>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</si>
  <si>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</si>
  <si>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</si>
  <si>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</si>
  <si>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</si>
  <si>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</si>
  <si>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</si>
  <si>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</si>
  <si>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</si>
  <si>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</si>
  <si>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</si>
  <si>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</si>
  <si>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</si>
  <si>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</si>
  <si>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</si>
  <si>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</si>
  <si>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</si>
  <si>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</si>
  <si>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</si>
  <si>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</si>
  <si>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</si>
  <si>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</si>
  <si>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</si>
  <si>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</si>
  <si>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</si>
  <si>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</si>
  <si>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</si>
  <si>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</si>
  <si>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</si>
  <si>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</si>
  <si>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</si>
  <si>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</si>
  <si>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</si>
  <si>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</si>
  <si>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</si>
  <si>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</si>
  <si>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</si>
  <si>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</si>
  <si>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</si>
  <si>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</si>
  <si>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</si>
  <si>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</si>
  <si>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</si>
  <si>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</si>
  <si>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</si>
  <si>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</si>
  <si>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</si>
  <si>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</si>
  <si>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</si>
  <si>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</si>
  <si>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</si>
  <si>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</si>
  <si>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</si>
  <si>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</si>
  <si>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</si>
  <si>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</si>
  <si>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</si>
  <si>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</si>
  <si>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</si>
  <si>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</si>
  <si>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</si>
  <si>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</si>
  <si>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</si>
  <si>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</si>
  <si>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</si>
  <si>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</si>
  <si>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</si>
  <si>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</si>
  <si>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</si>
  <si>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</si>
  <si>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</si>
  <si>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</si>
  <si>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</si>
  <si>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</si>
  <si>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</si>
  <si>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</si>
  <si>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</si>
  <si>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</si>
  <si>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</si>
  <si>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</si>
  <si>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</si>
  <si>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</si>
  <si>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</si>
  <si>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</si>
  <si>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</si>
  <si>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</si>
  <si>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</si>
  <si>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</si>
  <si>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</si>
  <si>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</si>
  <si>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</si>
  <si>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</si>
  <si>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</si>
  <si>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</si>
  <si>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</si>
  <si>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</si>
  <si>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</si>
  <si>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</si>
  <si>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</si>
  <si>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</si>
  <si>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</si>
  <si>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</si>
  <si>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</si>
  <si>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</si>
  <si>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</si>
  <si>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</si>
  <si>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</si>
  <si>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</si>
  <si>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</si>
  <si>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</si>
  <si>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</si>
  <si>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</si>
  <si>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</si>
  <si>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</si>
  <si>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</si>
  <si>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</si>
  <si>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</si>
  <si>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</si>
  <si>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</si>
  <si>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</si>
  <si>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</si>
  <si>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</si>
  <si>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</si>
  <si>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</si>
  <si>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</si>
  <si>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</si>
  <si>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</si>
  <si>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</si>
  <si>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</si>
  <si>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</si>
  <si>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</si>
  <si>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</si>
  <si>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</si>
  <si>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</si>
  <si>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</si>
  <si>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</si>
  <si>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</si>
  <si>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</si>
  <si>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</si>
  <si>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</si>
  <si>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</si>
  <si>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</si>
  <si>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</si>
  <si>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</si>
  <si>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</si>
  <si>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</si>
  <si>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</si>
  <si>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</si>
  <si>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</si>
  <si>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</si>
  <si>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</si>
  <si>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</si>
  <si>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</si>
  <si>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</si>
  <si>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</si>
  <si>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</si>
  <si>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</si>
  <si>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</si>
  <si>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</si>
  <si>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</si>
  <si>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</si>
  <si>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</si>
  <si>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</si>
  <si>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</si>
  <si>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</si>
  <si>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</si>
  <si>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</si>
  <si>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</si>
  <si>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</si>
  <si>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</si>
  <si>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</si>
  <si>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</si>
  <si>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</si>
  <si>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</si>
  <si>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</si>
  <si>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</si>
  <si>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</si>
  <si>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</si>
  <si>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</si>
  <si>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</si>
  <si>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</si>
  <si>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</si>
  <si>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</si>
  <si>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</si>
  <si>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</si>
  <si>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</si>
  <si>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</si>
  <si>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</si>
  <si>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</si>
  <si>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</si>
  <si>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</si>
  <si>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</si>
  <si>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</si>
  <si>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</si>
  <si>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</si>
  <si>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</si>
  <si>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</si>
  <si>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</si>
  <si>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</si>
  <si>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</si>
  <si>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</si>
  <si>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</si>
  <si>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</si>
  <si>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</si>
  <si>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</si>
  <si>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</si>
  <si>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</si>
  <si>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</si>
  <si>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</si>
  <si>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</si>
  <si>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</si>
  <si>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</si>
  <si>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</si>
  <si>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</si>
  <si>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</si>
  <si>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</si>
  <si>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</si>
  <si>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</si>
  <si>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</si>
  <si>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</si>
  <si>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</si>
  <si>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</si>
  <si>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</si>
  <si>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</si>
  <si>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</si>
  <si>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</si>
  <si>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</si>
  <si>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</si>
  <si>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</si>
  <si>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</si>
  <si>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</si>
  <si>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</si>
  <si>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</si>
  <si>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</si>
  <si>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</si>
  <si>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</si>
  <si>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</si>
  <si>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</si>
  <si>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</si>
  <si>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</si>
  <si>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</si>
  <si>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</si>
  <si>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</si>
  <si>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</si>
  <si>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</si>
  <si>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</si>
  <si>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</si>
  <si>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</si>
  <si>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</si>
  <si>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</si>
  <si>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</si>
  <si>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</si>
  <si>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</si>
  <si>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</si>
  <si>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</si>
  <si>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</si>
  <si>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</si>
  <si>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</si>
  <si>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</si>
  <si>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</si>
  <si>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</si>
  <si>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</si>
  <si>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</si>
  <si>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</si>
  <si>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</si>
  <si>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</si>
  <si>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</si>
  <si>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</si>
  <si>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</si>
  <si>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</si>
  <si>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</si>
  <si>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</si>
  <si>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</si>
  <si>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</si>
  <si>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</si>
  <si>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</si>
  <si>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</si>
  <si>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</si>
  <si>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</si>
  <si>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</si>
  <si>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</si>
  <si>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</si>
  <si>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</si>
  <si>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</si>
  <si>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</si>
  <si>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</si>
  <si>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</si>
  <si>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</si>
  <si>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</si>
  <si>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</si>
  <si>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</si>
  <si>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</si>
  <si>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</si>
  <si>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</si>
  <si>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</si>
  <si>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</si>
  <si>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</si>
  <si>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</si>
  <si>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</si>
  <si>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</si>
  <si>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</si>
  <si>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</si>
  <si>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</si>
  <si>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</si>
  <si>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</si>
  <si>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</si>
  <si>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</si>
  <si>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</si>
  <si>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</si>
  <si>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</si>
  <si>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</si>
  <si>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</si>
  <si>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</si>
  <si>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</si>
  <si>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</si>
  <si>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</si>
  <si>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</si>
  <si>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</si>
  <si>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</si>
  <si>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</si>
  <si>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</si>
  <si>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</si>
  <si>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</si>
  <si>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</si>
  <si>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</si>
  <si>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</si>
  <si>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</si>
  <si>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</si>
  <si>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</si>
  <si>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</si>
  <si>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</si>
  <si>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</si>
  <si>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</si>
  <si>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</si>
  <si>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</si>
  <si>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</si>
  <si>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</si>
  <si>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</si>
  <si>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</si>
  <si>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</si>
  <si>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</si>
  <si>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</si>
  <si>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</si>
  <si>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</si>
  <si>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</si>
  <si>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</si>
  <si>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</si>
  <si>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</si>
  <si>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</si>
  <si>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</si>
  <si>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</si>
  <si>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</si>
  <si>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</si>
  <si>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</si>
  <si>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</si>
  <si>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</si>
  <si>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</si>
  <si>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</si>
  <si>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</si>
  <si>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</si>
  <si>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</si>
  <si>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</si>
  <si>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</si>
  <si>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</si>
  <si>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</si>
  <si>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</si>
  <si>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</si>
  <si>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</si>
  <si>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</si>
  <si>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</si>
  <si>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</si>
  <si>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</si>
  <si>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</si>
  <si>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</si>
  <si>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</si>
  <si>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</si>
  <si>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</si>
  <si>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</si>
  <si>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</si>
  <si>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</si>
  <si>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</si>
  <si>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</si>
  <si>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</si>
  <si>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</si>
  <si>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</si>
  <si>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</si>
  <si>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</si>
  <si>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</si>
  <si>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</si>
  <si>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</si>
  <si>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</si>
  <si>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</si>
  <si>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</si>
  <si>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</si>
  <si>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</si>
  <si>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</si>
  <si>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</si>
  <si>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</si>
  <si>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</si>
  <si>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</si>
  <si>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</si>
  <si>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</si>
  <si>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</si>
  <si>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</si>
  <si>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</si>
  <si>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</si>
  <si>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</si>
  <si>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</si>
  <si>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</si>
  <si>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</si>
  <si>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</si>
  <si>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</si>
  <si>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</si>
  <si>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</si>
  <si>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</si>
  <si>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</si>
  <si>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</si>
  <si>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</si>
  <si>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</si>
  <si>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</si>
  <si>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</si>
  <si>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</si>
  <si>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</si>
  <si>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</si>
  <si>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</si>
  <si>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</si>
  <si>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</si>
  <si>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</si>
  <si>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</si>
  <si>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</si>
  <si>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</si>
  <si>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</si>
  <si>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</si>
  <si>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</si>
  <si>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</si>
  <si>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</si>
  <si>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</si>
  <si>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</si>
  <si>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</si>
  <si>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</si>
  <si>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</si>
  <si>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</si>
  <si>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</si>
  <si>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</si>
  <si>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</si>
  <si>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</si>
  <si>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</si>
  <si>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</si>
  <si>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</si>
  <si>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</si>
  <si>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</si>
  <si>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</si>
  <si>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</si>
  <si>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</si>
  <si>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</si>
  <si>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</si>
  <si>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</si>
  <si>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</si>
  <si>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</si>
  <si>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</si>
  <si>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</si>
  <si>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</si>
  <si>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</si>
  <si>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</si>
  <si>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</si>
  <si>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</si>
  <si>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</si>
  <si>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</si>
  <si>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</si>
  <si>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</si>
  <si>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</si>
  <si>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</si>
  <si>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</si>
  <si>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</si>
  <si>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</si>
  <si>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</si>
  <si>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</si>
  <si>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</si>
  <si>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</si>
  <si>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</si>
  <si>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</si>
  <si>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</si>
  <si>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</si>
  <si>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</si>
  <si>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</si>
  <si>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</si>
  <si>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</si>
  <si>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</si>
  <si>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</si>
  <si>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</si>
  <si>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</si>
  <si>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</si>
  <si>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</si>
  <si>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</si>
  <si>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</si>
  <si>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</si>
  <si>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</si>
  <si>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</si>
  <si>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</si>
  <si>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</si>
  <si>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</si>
  <si>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</si>
  <si>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</si>
  <si>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</si>
  <si>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</si>
  <si>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</si>
  <si>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</si>
  <si>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</si>
  <si>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</si>
  <si>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</si>
  <si>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</si>
  <si>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</si>
  <si>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</si>
  <si>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</si>
  <si>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</si>
  <si>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</si>
  <si>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</si>
  <si>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</si>
  <si>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</si>
  <si>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</si>
  <si>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</si>
  <si>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</si>
  <si>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</si>
  <si>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</si>
  <si>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</si>
  <si>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</si>
  <si>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</si>
  <si>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</si>
  <si>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</si>
  <si>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</si>
  <si>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</si>
  <si>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</si>
  <si>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</si>
  <si>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</si>
  <si>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</si>
  <si>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</si>
  <si>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</si>
  <si>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</si>
  <si>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</si>
  <si>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</si>
  <si>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</si>
  <si>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</si>
  <si>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</si>
  <si>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</si>
  <si>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</si>
  <si>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</si>
  <si>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</si>
  <si>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</si>
  <si>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</si>
  <si>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</si>
  <si>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</si>
  <si>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</si>
  <si>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</si>
  <si>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</si>
  <si>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</si>
  <si>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</si>
  <si>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</si>
  <si>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</si>
  <si>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</si>
  <si>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</si>
  <si>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</si>
  <si>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</si>
  <si>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</si>
  <si>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</si>
  <si>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</si>
  <si>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</si>
  <si>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</si>
  <si>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</si>
  <si>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</si>
  <si>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</si>
  <si>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</si>
  <si>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</si>
  <si>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</si>
  <si>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</si>
  <si>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</si>
  <si>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</si>
  <si>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</si>
  <si>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</si>
  <si>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</si>
  <si>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</si>
  <si>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</si>
  <si>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</si>
  <si>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</si>
  <si>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</si>
  <si>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</si>
  <si>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</si>
  <si>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</si>
  <si>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</si>
  <si>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</si>
  <si>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</si>
  <si>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</si>
  <si>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</si>
  <si>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</si>
  <si>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</si>
  <si>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</si>
  <si>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</si>
  <si>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</si>
  <si>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</si>
  <si>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</si>
  <si>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</si>
  <si>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</si>
  <si>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</si>
  <si>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</si>
  <si>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</si>
  <si>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</si>
  <si>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</si>
  <si>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</si>
  <si>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</si>
  <si>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</si>
  <si>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</si>
  <si>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</si>
  <si>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</si>
  <si>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</si>
  <si>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</si>
  <si>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</si>
  <si>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</si>
  <si>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</si>
  <si>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</si>
  <si>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</si>
  <si>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</si>
  <si>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</si>
  <si>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</si>
  <si>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</si>
  <si>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</si>
  <si>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</si>
  <si>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</si>
  <si>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</si>
  <si>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</si>
  <si>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</si>
  <si>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</si>
  <si>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</si>
  <si>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</si>
  <si>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</si>
  <si>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</si>
  <si>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</si>
  <si>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</si>
  <si>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</si>
  <si>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</si>
  <si>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</si>
  <si>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</si>
  <si>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</si>
  <si>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</si>
  <si>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</si>
  <si>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</si>
  <si>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</si>
  <si>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</si>
  <si>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</si>
  <si>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</si>
  <si>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</si>
  <si>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</si>
  <si>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</si>
  <si>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</si>
  <si>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</si>
  <si>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</si>
  <si>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</si>
  <si>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</si>
  <si>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</si>
  <si>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</si>
  <si>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</si>
  <si>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</si>
  <si>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</si>
  <si>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</si>
  <si>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</si>
  <si>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</si>
  <si>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</si>
  <si>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</si>
  <si>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</si>
  <si>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</si>
  <si>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</si>
  <si>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</si>
  <si>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</si>
  <si>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</si>
  <si>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</si>
  <si>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</si>
  <si>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</si>
  <si>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</si>
  <si>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</si>
  <si>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</si>
  <si>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</si>
  <si>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</si>
  <si>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</si>
  <si>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</si>
  <si>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</si>
  <si>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</si>
  <si>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</si>
  <si>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</si>
  <si>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</si>
  <si>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</si>
  <si>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</si>
  <si>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</si>
  <si>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</si>
  <si>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</si>
  <si>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</si>
  <si>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</si>
  <si>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</si>
  <si>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</si>
  <si>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</si>
  <si>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</si>
  <si>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</si>
  <si>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</si>
  <si>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</si>
  <si>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</si>
  <si>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</si>
  <si>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</si>
  <si>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</si>
  <si>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</si>
  <si>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</si>
  <si>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</si>
  <si>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</si>
  <si>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</si>
  <si>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</si>
  <si>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</si>
  <si>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</si>
  <si>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</si>
  <si>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</si>
  <si>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</si>
  <si>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</si>
  <si>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</si>
  <si>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</si>
  <si>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</si>
  <si>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</si>
  <si>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</si>
  <si>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</si>
  <si>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</si>
  <si>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</si>
  <si>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</si>
  <si>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</si>
  <si>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</si>
  <si>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</si>
  <si>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</si>
  <si>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</si>
  <si>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</si>
  <si>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</si>
  <si>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</si>
  <si>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</si>
  <si>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</si>
  <si>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</si>
  <si>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</si>
  <si>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</si>
  <si>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</si>
  <si>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</si>
  <si>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</si>
  <si>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</si>
  <si>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</si>
  <si>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</si>
  <si>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</si>
  <si>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</si>
  <si>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</si>
  <si>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</si>
  <si>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</si>
  <si>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</si>
  <si>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</si>
  <si>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</si>
  <si>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</si>
  <si>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</si>
  <si>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</si>
  <si>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</si>
  <si>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</si>
  <si>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</si>
  <si>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</si>
  <si>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</si>
  <si>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</si>
  <si>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</si>
  <si>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</si>
  <si>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</si>
  <si>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</si>
  <si>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</si>
  <si>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</si>
  <si>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</si>
  <si>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</si>
  <si>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</si>
  <si>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</si>
  <si>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</si>
  <si>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</si>
  <si>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</si>
  <si>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</si>
  <si>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</si>
  <si>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</si>
  <si>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</si>
  <si>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</si>
  <si>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</si>
  <si>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</si>
  <si>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</si>
  <si>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</si>
  <si>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</si>
  <si>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</si>
  <si>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</si>
  <si>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</si>
  <si>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</si>
  <si>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</si>
  <si>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</si>
  <si>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</si>
  <si>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</si>
  <si>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</si>
  <si>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</si>
  <si>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</si>
  <si>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</si>
  <si>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</si>
  <si>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</si>
  <si>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</si>
  <si>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</si>
  <si>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</si>
  <si>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</si>
  <si>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</si>
  <si>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</si>
  <si>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</si>
  <si>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</si>
  <si>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</si>
  <si>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</si>
  <si>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</si>
  <si>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</si>
  <si>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</si>
  <si>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</si>
  <si>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</si>
  <si>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</si>
  <si>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</si>
  <si>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</si>
  <si>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</si>
  <si>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</si>
  <si>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</si>
  <si>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</si>
  <si>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</si>
  <si>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</si>
  <si>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</si>
  <si>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</si>
  <si>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</si>
  <si>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</si>
  <si>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</si>
  <si>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</si>
  <si>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</si>
  <si>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</si>
  <si>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</si>
  <si>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</si>
  <si>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</si>
  <si>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</si>
  <si>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</si>
  <si>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</si>
  <si>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</si>
  <si>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</si>
  <si>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</si>
  <si>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</si>
  <si>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</si>
  <si>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</si>
  <si>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</si>
  <si>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</si>
  <si>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</si>
  <si>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</si>
  <si>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</si>
  <si>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</si>
  <si>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</si>
  <si>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</si>
  <si>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</si>
  <si>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</si>
  <si>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</si>
  <si>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</si>
  <si>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</si>
  <si>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</si>
  <si>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</si>
  <si>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</si>
  <si>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</si>
  <si>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</si>
  <si>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</si>
  <si>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</si>
  <si>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</si>
  <si>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</si>
  <si>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</si>
  <si>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</si>
  <si>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</si>
  <si>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</si>
  <si>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</si>
  <si>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</si>
  <si>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</si>
  <si>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</si>
  <si>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</si>
  <si>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</si>
  <si>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</si>
  <si>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</si>
  <si>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</si>
  <si>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</si>
  <si>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</si>
  <si>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</si>
  <si>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</si>
  <si>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</si>
  <si>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</si>
  <si>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</si>
  <si>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</si>
  <si>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</si>
  <si>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</si>
  <si>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</si>
  <si>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</si>
  <si>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</si>
  <si>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</si>
  <si>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</si>
  <si>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</si>
  <si>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</si>
  <si>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</si>
  <si>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</si>
  <si>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</si>
  <si>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</si>
  <si>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</si>
  <si>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</si>
  <si>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</si>
  <si>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</si>
  <si>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</si>
  <si>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</si>
  <si>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</si>
  <si>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</si>
  <si>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</si>
  <si>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</si>
  <si>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</si>
  <si>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</si>
  <si>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</si>
  <si>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</si>
  <si>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</si>
  <si>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</si>
  <si>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</si>
  <si>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</si>
  <si>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</si>
  <si>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</si>
  <si>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</si>
  <si>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</si>
  <si>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</si>
  <si>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</si>
  <si>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</si>
  <si>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</si>
  <si>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</si>
  <si>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</si>
  <si>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</si>
  <si>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</si>
  <si>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</si>
  <si>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</si>
  <si>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</si>
  <si>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</si>
  <si>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</si>
  <si>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</si>
  <si>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</si>
  <si>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</si>
  <si>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</si>
  <si>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</si>
  <si>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</si>
  <si>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</si>
  <si>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</si>
  <si>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</si>
  <si>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</si>
  <si>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</si>
  <si>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</si>
  <si>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</si>
  <si>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</si>
  <si>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</si>
  <si>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</si>
  <si>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</si>
  <si>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</si>
  <si>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</si>
  <si>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</si>
  <si>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</si>
  <si>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</si>
  <si>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</si>
  <si>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</si>
  <si>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</si>
  <si>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</si>
  <si>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</si>
  <si>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</si>
  <si>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</si>
  <si>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</si>
  <si>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</si>
  <si>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</si>
  <si>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</si>
  <si>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</si>
  <si>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</si>
  <si>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</si>
  <si>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</si>
  <si>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</si>
  <si>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</si>
  <si>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</si>
  <si>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</si>
  <si>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</si>
  <si>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</si>
  <si>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</si>
  <si>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</si>
  <si>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</si>
  <si>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</si>
  <si>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</si>
  <si>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</si>
  <si>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</si>
  <si>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</si>
  <si>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</si>
  <si>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</si>
  <si>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</si>
  <si>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</si>
  <si>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</si>
  <si>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</si>
  <si>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</si>
  <si>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</si>
  <si>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</si>
  <si>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</si>
  <si>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</si>
  <si>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</si>
  <si>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</si>
  <si>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</si>
  <si>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</si>
  <si>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</si>
  <si>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</si>
  <si>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</si>
  <si>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</si>
  <si>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</si>
  <si>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</si>
  <si>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</si>
  <si>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</si>
  <si>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</si>
  <si>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</si>
  <si>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</si>
  <si>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</si>
  <si>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</si>
  <si>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</si>
  <si>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</si>
  <si>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</si>
  <si>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</si>
  <si>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</si>
  <si>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</si>
  <si>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</si>
  <si>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</si>
  <si>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</si>
  <si>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</si>
  <si>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</si>
  <si>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</si>
  <si>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</si>
  <si>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</si>
  <si>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</si>
  <si>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</si>
  <si>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</si>
  <si>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</si>
  <si>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</si>
  <si>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</si>
  <si>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</si>
  <si>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</si>
  <si>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</si>
  <si>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</si>
  <si>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</si>
  <si>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</si>
  <si>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</si>
  <si>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</si>
  <si>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</si>
  <si>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</si>
  <si>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</si>
  <si>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</si>
  <si>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</si>
  <si>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</si>
  <si>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</si>
  <si>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</si>
  <si>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</si>
  <si>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</si>
  <si>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</si>
  <si>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</si>
  <si>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</si>
  <si>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</si>
  <si>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</si>
  <si>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</si>
  <si>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</si>
  <si>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</si>
  <si>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</si>
  <si>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</si>
  <si>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</si>
  <si>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</si>
  <si>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</si>
  <si>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</si>
  <si>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</si>
  <si>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</si>
  <si>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</si>
  <si>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</si>
  <si>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</si>
  <si>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</si>
  <si>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</si>
  <si>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</si>
  <si>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</si>
  <si>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</si>
  <si>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</si>
  <si>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</si>
  <si>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</si>
  <si>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</si>
  <si>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</si>
  <si>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</si>
  <si>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</si>
  <si>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</si>
  <si>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</si>
  <si>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</si>
  <si>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</si>
  <si>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</si>
  <si>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</si>
  <si>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</si>
  <si>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</si>
  <si>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</si>
  <si>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</si>
  <si>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</si>
  <si>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</si>
  <si>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</si>
  <si>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</si>
  <si>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</si>
  <si>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</si>
  <si>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</si>
  <si>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</si>
  <si>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</si>
  <si>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</si>
  <si>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</si>
  <si>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</si>
  <si>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</si>
  <si>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</si>
  <si>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</si>
  <si>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</si>
  <si>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</si>
  <si>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</si>
  <si>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</si>
  <si>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</si>
  <si>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</si>
  <si>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</si>
  <si>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</si>
  <si>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</si>
  <si>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</si>
  <si>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</si>
  <si>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</si>
  <si>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</si>
  <si>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</si>
  <si>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</si>
  <si>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</si>
  <si>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</si>
  <si>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</si>
  <si>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</si>
  <si>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</si>
  <si>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</si>
  <si>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</si>
  <si>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</si>
  <si>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</si>
  <si>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</si>
  <si>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</si>
  <si>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</si>
  <si>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</si>
  <si>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</si>
  <si>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</si>
  <si>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</si>
  <si>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</si>
  <si>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</si>
  <si>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</si>
  <si>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</si>
  <si>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</si>
  <si>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</si>
  <si>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</si>
  <si>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</si>
  <si>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</si>
  <si>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</si>
  <si>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</si>
  <si>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</si>
  <si>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</si>
  <si>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</si>
  <si>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</si>
  <si>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</si>
  <si>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</si>
  <si>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</si>
  <si>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</si>
  <si>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</si>
  <si>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</si>
  <si>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</si>
  <si>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</si>
  <si>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</si>
  <si>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</si>
  <si>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</si>
  <si>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</si>
  <si>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</si>
  <si>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</si>
  <si>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</si>
  <si>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</si>
  <si>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</si>
  <si>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</si>
  <si>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</si>
  <si>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</si>
  <si>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</si>
  <si>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</si>
  <si>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</si>
  <si>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</si>
  <si>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</si>
  <si>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</si>
  <si>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</si>
  <si>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</si>
  <si>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</si>
  <si>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</si>
  <si>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</si>
  <si>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</si>
  <si>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</si>
  <si>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</si>
  <si>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</si>
  <si>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</si>
  <si>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</si>
  <si>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</si>
  <si>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</si>
  <si>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</si>
  <si>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</si>
  <si>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</si>
  <si>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</si>
  <si>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</si>
  <si>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</si>
  <si>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</si>
  <si>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</si>
  <si>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</si>
  <si>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</si>
  <si>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</si>
  <si>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</si>
  <si>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</si>
  <si>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</si>
  <si>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</si>
  <si>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</si>
  <si>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</si>
  <si>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</si>
  <si>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</si>
  <si>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</si>
  <si>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</si>
  <si>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</si>
  <si>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</si>
  <si>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</si>
  <si>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</si>
  <si>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</si>
  <si>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</si>
  <si>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</si>
  <si>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</si>
  <si>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</si>
  <si>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</si>
  <si>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</si>
  <si>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</si>
  <si>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</si>
  <si>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</si>
  <si>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</si>
  <si>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</si>
  <si>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</si>
  <si>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</si>
  <si>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</si>
  <si>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</si>
  <si>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</si>
  <si>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</si>
  <si>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</si>
  <si>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</si>
  <si>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</si>
  <si>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</si>
  <si>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</si>
  <si>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</si>
  <si>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</si>
  <si>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</si>
  <si>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</si>
  <si>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</si>
  <si>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</si>
  <si>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</si>
  <si>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</si>
  <si>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</si>
  <si>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</si>
  <si>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</si>
  <si>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</si>
  <si>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</si>
  <si>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</si>
  <si>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</si>
  <si>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</si>
  <si>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</si>
  <si>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</si>
  <si>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</si>
  <si>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</si>
  <si>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</si>
  <si>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</si>
  <si>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</si>
  <si>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</si>
  <si>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</si>
  <si>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</si>
  <si>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</si>
  <si>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</si>
  <si>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</si>
  <si>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</si>
  <si>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</si>
  <si>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</si>
  <si>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</si>
  <si>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</si>
  <si>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</si>
  <si>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</si>
  <si>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</si>
  <si>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</si>
  <si>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</si>
  <si>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</si>
  <si>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</si>
  <si>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</si>
  <si>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</si>
  <si>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</si>
  <si>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</si>
  <si>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</si>
  <si>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</si>
  <si>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</si>
  <si>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</si>
  <si>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</si>
  <si>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</si>
  <si>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</si>
  <si>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</si>
  <si>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</si>
  <si>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</si>
  <si>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</si>
  <si>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</si>
  <si>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</si>
  <si>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</si>
  <si>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</si>
  <si>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</si>
  <si>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</si>
  <si>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</si>
  <si>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</si>
  <si>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</si>
  <si>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</si>
  <si>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</si>
  <si>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</si>
  <si>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</si>
  <si>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</si>
  <si>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</si>
  <si>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</si>
  <si>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</si>
  <si>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</si>
  <si>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</si>
  <si>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</si>
  <si>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</si>
  <si>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</si>
  <si>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</si>
  <si>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</si>
  <si>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</si>
  <si>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</si>
  <si>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</si>
  <si>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</si>
  <si>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</si>
  <si>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</si>
  <si>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</si>
  <si>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</si>
  <si>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</si>
  <si>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</si>
  <si>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</si>
  <si>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</si>
  <si>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</si>
  <si>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</si>
  <si>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</si>
  <si>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</si>
  <si>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</si>
  <si>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</si>
  <si>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</si>
  <si>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</si>
  <si>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</si>
  <si>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</si>
  <si>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</si>
  <si>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</si>
  <si>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</si>
  <si>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</si>
  <si>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</si>
  <si>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</si>
  <si>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</si>
  <si>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</si>
  <si>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</si>
  <si>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</si>
  <si>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</si>
  <si>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</si>
  <si>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</si>
  <si>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</si>
  <si>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</si>
  <si>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</si>
  <si>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</si>
  <si>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</si>
  <si>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</si>
  <si>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</si>
  <si>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</si>
  <si>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</si>
  <si>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</si>
  <si>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</si>
  <si>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</si>
  <si>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</si>
  <si>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</si>
  <si>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</si>
  <si>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</si>
  <si>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</si>
  <si>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</si>
  <si>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</si>
  <si>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</si>
  <si>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</si>
  <si>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</si>
  <si>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</si>
  <si>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</si>
  <si>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</si>
  <si>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</si>
  <si>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</si>
  <si>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</si>
  <si>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</si>
  <si>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</si>
  <si>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</si>
  <si>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</si>
  <si>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</si>
  <si>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</si>
  <si>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</si>
  <si>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</si>
  <si>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</si>
  <si>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</si>
  <si>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</si>
  <si>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</si>
  <si>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</si>
  <si>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</si>
  <si>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</si>
  <si>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</si>
  <si>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</si>
  <si>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</si>
  <si>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</si>
  <si>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</si>
  <si>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</si>
  <si>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</si>
  <si>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</si>
  <si>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</si>
  <si>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</si>
  <si>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</si>
  <si>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</si>
  <si>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</si>
  <si>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</si>
  <si>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</si>
  <si>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</si>
  <si>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</si>
  <si>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</si>
  <si>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</si>
  <si>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</si>
  <si>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</si>
  <si>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</si>
  <si>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</si>
  <si>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</si>
  <si>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</si>
  <si>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</si>
  <si>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</si>
  <si>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</si>
  <si>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</si>
  <si>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</si>
  <si>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</si>
  <si>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</si>
  <si>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</si>
  <si>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</si>
  <si>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</si>
  <si>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</si>
  <si>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</si>
  <si>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</si>
  <si>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</si>
  <si>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</si>
  <si>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</si>
  <si>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</si>
  <si>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</si>
  <si>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</si>
  <si>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</si>
  <si>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</si>
  <si>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</si>
  <si>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</si>
  <si>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</si>
  <si>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</si>
  <si>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</si>
  <si>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</si>
  <si>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</si>
  <si>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</si>
  <si>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</si>
  <si>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</si>
  <si>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</si>
  <si>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</si>
  <si>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</si>
  <si>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</si>
  <si>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</si>
  <si>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</si>
  <si>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</si>
  <si>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</si>
  <si>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</si>
  <si>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</si>
  <si>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</si>
  <si>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</si>
  <si>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</si>
  <si>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</si>
  <si>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</si>
  <si>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</si>
  <si>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</si>
  <si>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</si>
  <si>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</si>
  <si>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</si>
  <si>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</si>
  <si>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</si>
  <si>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</si>
  <si>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</si>
  <si>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</si>
  <si>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</si>
  <si>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</si>
  <si>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</si>
  <si>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</si>
  <si>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</si>
  <si>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</si>
  <si>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</si>
  <si>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</si>
  <si>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</si>
  <si>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</si>
  <si>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</si>
  <si>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</si>
  <si>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</si>
  <si>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</si>
  <si>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</si>
  <si>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</si>
  <si>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</si>
  <si>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</si>
  <si>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</si>
  <si>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</si>
  <si>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</si>
  <si>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</si>
  <si>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</si>
  <si>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</si>
  <si>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</si>
  <si>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</si>
  <si>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</si>
  <si>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</si>
  <si>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</si>
  <si>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</si>
  <si>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</si>
  <si>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</si>
  <si>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</si>
  <si>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</si>
  <si>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</si>
  <si>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</si>
  <si>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</si>
  <si>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</si>
  <si>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</si>
  <si>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</si>
  <si>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</si>
  <si>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</si>
  <si>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</si>
  <si>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</si>
  <si>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</si>
  <si>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</si>
  <si>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</si>
  <si>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</si>
  <si>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</si>
  <si>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</si>
  <si>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</si>
  <si>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</si>
  <si>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</si>
  <si>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</si>
  <si>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</si>
  <si>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</si>
  <si>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</si>
  <si>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</si>
  <si>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</si>
  <si>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</si>
  <si>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</si>
  <si>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</si>
  <si>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</si>
  <si>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</si>
  <si>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</si>
  <si>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</si>
  <si>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</si>
  <si>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</si>
  <si>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</si>
  <si>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</si>
  <si>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</si>
  <si>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</si>
  <si>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</si>
  <si>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</si>
  <si>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</si>
  <si>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</si>
  <si>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</si>
  <si>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</si>
  <si>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</si>
  <si>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</si>
  <si>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</si>
  <si>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</si>
  <si>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</si>
  <si>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</si>
  <si>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</si>
  <si>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</si>
  <si>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</si>
  <si>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</si>
  <si>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</si>
  <si>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</si>
  <si>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</si>
  <si>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</si>
  <si>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</si>
  <si>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</si>
  <si>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</si>
  <si>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</si>
  <si>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</si>
  <si>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</si>
  <si>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</si>
  <si>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</si>
  <si>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</si>
  <si>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</si>
  <si>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</si>
  <si>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</si>
  <si>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</si>
  <si>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</si>
  <si>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</si>
  <si>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</si>
  <si>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</si>
  <si>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</si>
  <si>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</si>
  <si>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</si>
  <si>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</si>
  <si>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</si>
  <si>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</si>
  <si>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</si>
  <si>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</si>
  <si>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</si>
  <si>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</si>
  <si>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</si>
  <si>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</si>
  <si>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</si>
  <si>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</si>
  <si>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</si>
  <si>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</si>
  <si>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</si>
  <si>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</si>
  <si>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</si>
  <si>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</si>
  <si>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</si>
  <si>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</si>
  <si>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</si>
  <si>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</si>
  <si>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</si>
  <si>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</si>
  <si>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</si>
  <si>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</si>
  <si>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</si>
  <si>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</si>
  <si>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</si>
  <si>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</si>
  <si>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</si>
  <si>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</si>
  <si>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</si>
  <si>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</si>
  <si>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</si>
  <si>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</si>
  <si>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</si>
  <si>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</si>
  <si>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</si>
  <si>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</si>
  <si>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</si>
  <si>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</si>
  <si>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</si>
  <si>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</si>
  <si>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</si>
  <si>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</si>
  <si>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</si>
  <si>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</si>
  <si>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</si>
  <si>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</si>
  <si>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</si>
  <si>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</si>
  <si>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</si>
  <si>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</si>
  <si>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</si>
  <si>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</si>
  <si>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</si>
  <si>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</si>
  <si>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</si>
  <si>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</si>
  <si>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</si>
  <si>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</si>
  <si>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</si>
  <si>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</si>
  <si>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</si>
  <si>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</si>
  <si>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</si>
  <si>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</si>
  <si>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</si>
  <si>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</si>
  <si>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</si>
  <si>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</si>
  <si>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</si>
  <si>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</si>
  <si>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</si>
  <si>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</si>
  <si>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</si>
  <si>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</si>
  <si>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</si>
  <si>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</si>
  <si>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</si>
  <si>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</si>
  <si>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</si>
  <si>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</si>
  <si>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</si>
  <si>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</si>
  <si>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</si>
  <si>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</si>
  <si>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</si>
  <si>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</si>
  <si>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</si>
  <si>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</si>
  <si>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</si>
  <si>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</si>
  <si>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</si>
  <si>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</si>
  <si>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</si>
  <si>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</si>
  <si>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</si>
  <si>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</si>
  <si>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</si>
  <si>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</si>
  <si>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</si>
  <si>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</si>
  <si>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</si>
  <si>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</si>
  <si>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</si>
  <si>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</si>
  <si>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</si>
  <si>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</si>
  <si>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</si>
  <si>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</si>
  <si>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</si>
  <si>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</si>
  <si>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</si>
  <si>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</si>
  <si>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</si>
  <si>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</si>
  <si>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</si>
  <si>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</si>
  <si>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</si>
  <si>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</si>
  <si>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</si>
  <si>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</si>
  <si>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</si>
  <si>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</si>
  <si>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</si>
  <si>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</si>
  <si>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</si>
  <si>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</si>
  <si>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</si>
  <si>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</si>
  <si>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</si>
  <si>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</si>
  <si>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</si>
  <si>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</si>
  <si>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</si>
  <si>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</si>
  <si>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</si>
  <si>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</si>
  <si>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</si>
  <si>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</si>
  <si>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</si>
  <si>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</si>
  <si>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</si>
  <si>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</si>
  <si>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</si>
  <si>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</si>
  <si>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</si>
  <si>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</si>
  <si>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</si>
  <si>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</si>
  <si>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</si>
  <si>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</si>
  <si>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</si>
  <si>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</si>
  <si>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</si>
  <si>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</si>
  <si>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</si>
  <si>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</si>
  <si>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</si>
  <si>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</si>
  <si>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</si>
  <si>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</si>
  <si>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</si>
  <si>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</si>
  <si>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</si>
  <si>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</si>
  <si>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</si>
  <si>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</si>
  <si>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</si>
  <si>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</si>
  <si>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</si>
  <si>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</si>
  <si>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</si>
  <si>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</si>
  <si>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</si>
  <si>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</si>
  <si>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</si>
  <si>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</si>
  <si>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</si>
  <si>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</si>
  <si>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</si>
  <si>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</si>
  <si>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</si>
  <si>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</si>
  <si>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</si>
  <si>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</si>
  <si>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</si>
  <si>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</si>
  <si>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</si>
  <si>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</si>
  <si>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</si>
  <si>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</si>
  <si>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</si>
  <si>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</si>
  <si>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</si>
  <si>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</si>
  <si>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</si>
  <si>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</si>
  <si>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</si>
  <si>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</si>
  <si>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</si>
  <si>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</si>
  <si>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</si>
  <si>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</si>
  <si>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</si>
  <si>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</si>
  <si>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</si>
  <si>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</si>
  <si>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</si>
  <si>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</si>
  <si>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</si>
  <si>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</si>
  <si>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</si>
  <si>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</si>
  <si>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</si>
  <si>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</si>
  <si>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</si>
  <si>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</si>
  <si>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</si>
  <si>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</si>
  <si>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</si>
  <si>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</si>
  <si>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</si>
  <si>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</si>
  <si>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</si>
  <si>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</si>
  <si>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</si>
  <si>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</si>
  <si>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</si>
  <si>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</si>
  <si>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</si>
  <si>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</si>
  <si>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</si>
  <si>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</si>
  <si>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</si>
  <si>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</si>
  <si>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</si>
  <si>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</si>
  <si>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</si>
  <si>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</si>
  <si>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</si>
  <si>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</si>
  <si>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</si>
  <si>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</si>
  <si>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</si>
  <si>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</si>
  <si>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</si>
  <si>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</si>
  <si>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</si>
  <si>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</si>
  <si>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</si>
  <si>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</si>
  <si>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</si>
  <si>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</si>
  <si>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</si>
  <si>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</si>
  <si>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</si>
  <si>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</si>
  <si>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</si>
  <si>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</si>
  <si>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</si>
  <si>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</si>
  <si>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</si>
  <si>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</si>
  <si>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</si>
  <si>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</si>
  <si>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</si>
  <si>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</si>
  <si>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</si>
  <si>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</si>
  <si>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</si>
  <si>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</si>
  <si>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</si>
  <si>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</si>
  <si>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</si>
  <si>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</si>
  <si>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</si>
  <si>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</si>
  <si>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</si>
  <si>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</si>
  <si>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</si>
  <si>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</si>
  <si>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</si>
  <si>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</si>
  <si>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</si>
  <si>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</si>
  <si>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</si>
  <si>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</si>
  <si>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</si>
  <si>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</si>
  <si>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</si>
  <si>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</si>
  <si>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</si>
  <si>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</si>
  <si>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</si>
  <si>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</si>
  <si>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</si>
  <si>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</si>
  <si>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</si>
  <si>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</si>
  <si>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</si>
  <si>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</si>
  <si>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</si>
  <si>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</si>
  <si>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</si>
  <si>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</si>
  <si>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</si>
  <si>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</si>
  <si>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</si>
  <si>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</si>
  <si>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</si>
  <si>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</si>
  <si>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</si>
  <si>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</si>
  <si>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</si>
  <si>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</si>
  <si>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</si>
  <si>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</si>
  <si>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</si>
  <si>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</si>
  <si>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</si>
  <si>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</si>
  <si>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</si>
  <si>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</si>
  <si>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</si>
  <si>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</si>
  <si>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</si>
  <si>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</si>
  <si>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</si>
  <si>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</si>
  <si>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</si>
  <si>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</si>
  <si>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</si>
  <si>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</si>
  <si>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</si>
  <si>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</si>
  <si>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</si>
  <si>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</si>
  <si>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</si>
  <si>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</si>
  <si>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</si>
  <si>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</si>
  <si>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</si>
  <si>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</si>
  <si>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</si>
  <si>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</si>
  <si>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</si>
  <si>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</si>
  <si>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</si>
  <si>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</si>
  <si>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</si>
  <si>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</si>
  <si>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</si>
  <si>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</si>
  <si>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</si>
  <si>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</si>
  <si>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</si>
  <si>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</si>
  <si>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</si>
  <si>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</si>
  <si>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</si>
  <si>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</si>
  <si>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</si>
  <si>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</si>
  <si>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</si>
  <si>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</si>
  <si>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</si>
  <si>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</si>
  <si>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</si>
  <si>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</si>
  <si>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</si>
  <si>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</si>
  <si>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</si>
  <si>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</si>
  <si>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</si>
  <si>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</si>
  <si>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</si>
  <si>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</si>
  <si>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</si>
  <si>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</si>
  <si>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</si>
  <si>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</si>
  <si>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</si>
  <si>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</si>
  <si>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</si>
  <si>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</si>
  <si>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</si>
  <si>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</si>
  <si>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</si>
  <si>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</si>
  <si>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</si>
  <si>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</si>
  <si>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</si>
  <si>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</si>
  <si>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</si>
  <si>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</si>
  <si>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</si>
  <si>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</si>
  <si>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</si>
  <si>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</si>
  <si>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</si>
  <si>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</si>
  <si>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</si>
  <si>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</si>
  <si>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</si>
  <si>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</si>
  <si>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</si>
  <si>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</si>
  <si>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</si>
  <si>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</si>
  <si>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</si>
  <si>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</si>
  <si>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</si>
  <si>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</si>
  <si>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</si>
  <si>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</si>
  <si>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</si>
  <si>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</si>
  <si>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</si>
  <si>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</si>
  <si>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</si>
  <si>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</si>
  <si>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</si>
  <si>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</si>
  <si>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</si>
  <si>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</si>
  <si>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</si>
  <si>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</si>
  <si>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</si>
  <si>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</si>
  <si>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</si>
  <si>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</si>
  <si>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</si>
  <si>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</si>
  <si>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</si>
  <si>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</si>
  <si>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</si>
  <si>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</si>
  <si>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</si>
  <si>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</si>
  <si>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</si>
  <si>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</si>
  <si>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</si>
  <si>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</si>
  <si>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</si>
  <si>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</si>
  <si>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</si>
  <si>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</si>
  <si>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</si>
  <si>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</si>
  <si>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</si>
  <si>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</si>
  <si>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</si>
  <si>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</si>
  <si>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</si>
  <si>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</si>
  <si>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</si>
  <si>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</si>
  <si>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</si>
  <si>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</si>
  <si>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</si>
  <si>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</si>
  <si>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</si>
  <si>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</si>
  <si>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</si>
  <si>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</si>
  <si>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</si>
  <si>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</si>
  <si>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</si>
  <si>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</si>
  <si>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</si>
  <si>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</si>
  <si>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</si>
  <si>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</si>
  <si>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</si>
  <si>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</si>
  <si>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</si>
  <si>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</si>
  <si>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</si>
  <si>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</si>
  <si>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</si>
  <si>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</si>
  <si>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</si>
  <si>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</si>
  <si>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</si>
  <si>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</si>
  <si>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</si>
  <si>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</si>
  <si>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</si>
  <si>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</si>
  <si>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</si>
  <si>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</si>
  <si>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</si>
  <si>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</si>
  <si>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</si>
  <si>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</si>
  <si>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</si>
  <si>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</si>
  <si>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</si>
  <si>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</si>
  <si>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</si>
  <si>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</si>
  <si>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</si>
  <si>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</si>
  <si>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</si>
  <si>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</si>
  <si>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</si>
  <si>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</si>
  <si>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</si>
  <si>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</si>
  <si>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</si>
  <si>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</si>
  <si>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</si>
  <si>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</si>
  <si>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</si>
  <si>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</si>
  <si>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</si>
  <si>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</si>
  <si>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</si>
  <si>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</si>
  <si>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</si>
  <si>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</si>
  <si>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</si>
  <si>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</si>
  <si>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</si>
  <si>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</si>
  <si>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</si>
  <si>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</si>
  <si>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</si>
  <si>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</si>
  <si>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</si>
  <si>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</si>
  <si>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</si>
  <si>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</si>
  <si>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</si>
  <si>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</si>
  <si>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</si>
  <si>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</si>
  <si>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</si>
  <si>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</si>
  <si>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</si>
  <si>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</si>
  <si>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</si>
  <si>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</si>
  <si>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</si>
  <si>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</si>
  <si>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</si>
  <si>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</si>
  <si>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</si>
  <si>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</si>
  <si>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</si>
  <si>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</si>
  <si>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</si>
  <si>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</si>
  <si>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</si>
  <si>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</si>
  <si>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</si>
  <si>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</si>
  <si>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</si>
  <si>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</si>
  <si>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</si>
  <si>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</si>
  <si>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</si>
  <si>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</si>
  <si>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</si>
  <si>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</si>
  <si>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</si>
  <si>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</si>
  <si>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</si>
  <si>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</si>
  <si>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</si>
  <si>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</si>
  <si>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</si>
  <si>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</si>
  <si>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</si>
  <si>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</si>
  <si>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</si>
  <si>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</si>
  <si>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</si>
  <si>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</si>
  <si>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</si>
  <si>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</si>
  <si>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</si>
  <si>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</si>
  <si>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</si>
  <si>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</si>
  <si>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</si>
  <si>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</si>
  <si>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</si>
  <si>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</si>
  <si>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</si>
  <si>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</si>
  <si>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</si>
  <si>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</si>
  <si>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</si>
  <si>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</si>
  <si>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</si>
  <si>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</si>
  <si>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</si>
  <si>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</si>
  <si>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</si>
  <si>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</si>
  <si>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</si>
  <si>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</si>
  <si>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</si>
  <si>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</si>
  <si>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</si>
  <si>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</si>
  <si>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</si>
  <si>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</si>
  <si>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</si>
  <si>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</si>
  <si>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</si>
  <si>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</si>
  <si>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</si>
  <si>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</si>
  <si>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</si>
  <si>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</si>
  <si>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</si>
  <si>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</si>
  <si>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</si>
  <si>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</si>
  <si>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</si>
  <si>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</si>
  <si>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</si>
  <si>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</si>
  <si>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</si>
  <si>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</si>
  <si>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</si>
  <si>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</si>
  <si>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</si>
  <si>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</si>
  <si>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</si>
  <si>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</si>
  <si>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</si>
  <si>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</si>
  <si>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</si>
  <si>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</si>
  <si>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</si>
  <si>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</si>
  <si>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</si>
  <si>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</si>
  <si>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</si>
  <si>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</si>
  <si>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</si>
  <si>
    <t>PCM-20251004-00000080</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</si>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</sst>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opLeftCell="A6" workbookViewId="0">
      <selection activeCell="D13" sqref="D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271.16171608796139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8.8139699073508382E-2</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45934.110142013888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45934.110142013888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45934.110142013888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45934.110142013888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45934.110142013888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45934.110142013888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45934.110142013888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45934.110142013888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45934.110142013888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45934.110142013888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45934.110142013888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45934.110142013888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45934.110142013888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45934.110142013888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45934.110142013888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45934.110142013888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45934.110142013888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45934.110142013888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45934.110142013888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45934.110142013888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45934.110142013888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45934.110142013888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45934.110142013888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45934.110142013888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45934.110142013888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45934.110142013888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45934.110142013888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45934.110142013888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45934.110142013888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45934.110142013888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45934.110142013888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45934.110142013888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45934.110142013888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45934.110142013888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45934.110142013888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45934.110142013888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45934.110142013888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45934.110142013888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45934.110142013888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45934.110142013888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45934.110142013888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45934.110142013888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45934.110142013888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45934.110142013888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45934.110142013888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45934.110142013888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45934.110142013888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45934.110142013888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45934.110142013888</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3F97992-3138-4EC1-B572-A446CCCA272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242.45835960647673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127.38305868055613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109.11030405092606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0.27245682870125165</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45934.110142013888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45934.110142013888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45934.110142013888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45934.110142013888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45934.110142013888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45934.110142013888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45934.110142013888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45934.110142013888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45934.110142013888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45934.110142013888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45934.110142013888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45934.110142013888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45934.110142013888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45934.110142013888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45934.110142013888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45934.110142013888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45934.110142013888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45934.110142013888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45934.110142013888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45934.110142013888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45934.110142013888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45934.110142013888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45934.110142013888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45934.110142013888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45934.110142013888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45934.110142013888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45934.110142013888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45934.110142013888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45934.110142013888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45934.110142013888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45934.110142013888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45934.110142013888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45934.110142013888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45934.110142013888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45934.110142013888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45934.110142013888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45934.110142013888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45934.110142013888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45934.110142013888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45934.110142013888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45934.110142013888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45934.110142013888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45934.110142013888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45934.110142013888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45934.110142013888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45934.110142013888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45934.110142013888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45934.110142013888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45934.110142013888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45934.110142013888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45934.110142013888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45934.110142013888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45934.110142013888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45934.110142013888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45934.110142013888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45934.110142013888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45934.110142013888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45934.110142013888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45934.110142013888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45934.110142013888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45934.110142013888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45934.110142013888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45934.110142013888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45934.110142013888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45934.110142013888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45934.110142013888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45934.110142013888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45934.110142013888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45934.110142013888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45934.110142013888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45934.110142013888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45934.110142013888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45934.110142013888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45934.110142013888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45934.110142013888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45934.110142013888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45934.110142013888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45934.110142013888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45934.110142013888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45934.110142013888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45934.110142013888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45934.110142013888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45934.110142013888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45934.110142013888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45934.110142013888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45934.110142013888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45934.110142013888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45934.110142013888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45934.110142013888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45934.110142013888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45934.110142013888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45934.110142013888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45934.110142013888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45934.110142013888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45934.110142013888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45934.110142013888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45934.110142013888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45934.110142013888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45934.110142013888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45934.110142013888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45934.110142013888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45934.110142013888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45934.110142013888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45934.110142013888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45934.110142013888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45934.110142013888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45934.110142013888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45934.110142013888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45934.110142013888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45934.110142013888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45934.110142013888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45934.110142013888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45934.110142013888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45934.110142013888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45934.110142013888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45934.110142013888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45934.110142013888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45934.110142013888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45934.110142013888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45934.110142013888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45934.110142013888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45934.110142013888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45934.110142013888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45934.110142013888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45934.110142013888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45934.110142013888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45934.110142013888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45934.110142013888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45934.110142013888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45934.110142013888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45934.110142013888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45934.110142013888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45934.110142013888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45934.110142013888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45934.110142013888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45934.110142013888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45934.110142013888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45934.110142013888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45934.110142013888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45934.110142013888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45934.110142013888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45934.110142013888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45934.110142013888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45934.110142013888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45934.110142013888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45934.110142013888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45934.110142013888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45934.110142013888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45934.110142013888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45934.110142013888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45934.110142013888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45934.110142013888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45934.110142013888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45934.110142013888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45934.110142013888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45934.110142013888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45934.110142013888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45934.110142013888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45934.110142013888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45934.110142013888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45934.110142013888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45934.110142013888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45934.110142013888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45934.110142013888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45934.110142013888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45934.110142013888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45934.110142013888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45934.110142013888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45934.110142013888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45934.110142013888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45934.110142013888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45934.110142013888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45934.110142013888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45934.110142013888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45934.110142013888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45934.110142013888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45934.110142013888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45934.110142013888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45934.110142013888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45934.110142013888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45934.110142013888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45934.110142013888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45934.110142013888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45934.110142013888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45934.110142013888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45934.110142013888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45934.110142013888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45934.110142013888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45934.110142013888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45934.110142013888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45934.110142013888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45934.110142013888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45934.110142013888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45934.110142013888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45934.110142013888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45934.110142013888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45934.110142013888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45934.110142013888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45934.110142013888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45934.110142013888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45934.110142013888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45934.110142013888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45934.110142013888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45934.110142013888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45934.110142013888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45934.110142013888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45934.110142013888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45934.110142013888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45934.110142013888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45934.110142013888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45934.110142013888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45934.110142013888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45934.110142013888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45934.110142013888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45934.110142013888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45934.110142013888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45934.110142013888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45934.110142013888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45934.110142013888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45934.110142013888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45934.110142013888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45934.110142013888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45934.110142013888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45934.110142013888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45934.110142013888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45934.110142013888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45934.110142013888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45934.110142013888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45934.110142013888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45934.110142013888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45934.110142013888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45934.110142013888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45934.110142013888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45934.110142013888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45934.110142013888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45934.110142013888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45934.110142013888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45934.110142013888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45934.110142013888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45934.110142013888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45934.110142013888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45934.110142013888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45934.110142013888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45934.110142013888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45934.110142013888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45934.110142013888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45934.110142013888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45934.110142013888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45934.110142013888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45934.110142013888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45934.110142013888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45934.110142013888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45934.110142013888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45934.110142013888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45934.110142013888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45934.110142013888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45934.110142013888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45934.110142013888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45934.110142013888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45934.110142013888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45934.110142013888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45934.110142013888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45934.110142013888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45934.110142013888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45934.110142013888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45934.110142013888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45934.110142013888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45934.110142013888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45934.110142013888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45934.110142013888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45934.110142013888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45934.110142013888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45934.110142013888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45934.110142013888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45934.110142013888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45934.110142013888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45934.110142013888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45934.110142013888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45934.110142013888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45934.110142013888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45934.110142013888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45934.110142013888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45934.110142013888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45934.110142013888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45934.110142013888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45934.110142013888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45934.110142013888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45934.110142013888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45934.110142013888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45934.110142013888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45934.110142013888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45934.110142013888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45934.110142013888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45934.110142013888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45934.110142013888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45934.110142013888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45934.110142013888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45934.110142013888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45934.110142013888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45934.110142013888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45934.110142013888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45934.110142013888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45934.110142013888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45934.110142013888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45934.110142013888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45934.110142013888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45934.110142013888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45934.110142013888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45934.110142013888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45934.110142013888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45934.110142013888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45934.110142013888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45934.110142013888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45934.110142013888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45934.110142013888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45934.110142013888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45934.110142013888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45934.110142013888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45934.110142013888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45934.110142013888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45934.110142013888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45934.110142013888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45934.110142013888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45934.110142013888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45934.110142013888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45934.110142013888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45934.110142013888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45934.110142013888</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45934.110142013888</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45934.110142013888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45934.110142013888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45934.110142013888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45934.110142013888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45934.110142013888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45934.110142013888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45934.110142013888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45934.110142013888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45934.110142013888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45934.110142013888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45934.110142013888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45934.110142013888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45934.110142013888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45934.110142013888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45934.110142013888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45934.110142013888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45934.110142013888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45934.110142013888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45934.110142013888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45934.110142013888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45934.110142013888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45934.110142013888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45934.110142013888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45934.110142013888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45934.110142013888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45934.110142013888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45934.110142013888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45934.110142013888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45934.110142013888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45934.110142013888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45934.110142013888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45934.110142013888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45934.110142013888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45934.110142013888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45934.110142013888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45934.110142013888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45934.110142013888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45934.110142013888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45934.110142013888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45934.110142013888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45934.110142013888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45934.110142013888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45934.110142013888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45934.110142013888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45934.110142013888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45934.110142013888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45934.110142013888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45934.110142013888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45934.110142013888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45934.110142013888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45934.110142013888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45934.110142013888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45934.110142013888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45934.110142013888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45934.110142013888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45934.110142013888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45934.110142013888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45934.110142013888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45934.110142013888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45934.110142013888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45934.110142013888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45934.110142013888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45934.110142013888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45934.110142013888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45934.110142013888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45934.110142013888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45934.110142013888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45934.110142013888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45934.110142013888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45934.110142013888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45934.110142013888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45934.110142013888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45934.110142013888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45934.110142013888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45934.110142013888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45934.110142013888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45934.110142013888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45934.110142013888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45934.110142013888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45934.110142013888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45934.110142013888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45934.110142013888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45934.110142013888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45934.110142013888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45934.110142013888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45934.110142013888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45934.110142013888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45934.110142013888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45934.110142013888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45934.110142013888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45934.110142013888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45934.110142013888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45934.110142013888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45934.110142013888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45934.110142013888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45934.110142013888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45934.110142013888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45934.110142013888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45934.110142013888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45934.110142013888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45934.110142013888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45934.110142013888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45934.110142013888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45934.110142013888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45934.110142013888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45934.110142013888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45934.110142013888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45934.110142013888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45934.110142013888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45934.110142013888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45934.110142013888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45934.110142013888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45934.110142013888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45934.110142013888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45934.110142013888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45934.110142013888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45934.110142013888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45934.110142013888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45934.110142013888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45934.110142013888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45934.110142013888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45934.110142013888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45934.110142013888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45934.110142013888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45934.110142013888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45934.110142013888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45934.110142013888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45934.110142013888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45934.110142013888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45934.110142013888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45934.110142013888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45934.110142013888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45934.110142013888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45934.110142013888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45934.110142013888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45934.110142013888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45934.110142013888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45934.110142013888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45934.110142013888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45934.110142013888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45934.110142013888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45934.110142013888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45934.110142013888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45934.110142013888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45934.110142013888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45934.110142013888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45934.110142013888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45934.110142013888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45934.110142013888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45934.110142013888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45934.110142013888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45934.110142013888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45934.110142013888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45934.110142013888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45934.110142013888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45934.110142013888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45934.110142013888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45934.110142013888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45934.110142013888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45934.110142013888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45934.110142013888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45934.110142013888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45934.110142013888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45934.110142013888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45934.110142013888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45934.110142013888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45934.110142013888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45934.110142013888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45934.110142013888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45934.110142013888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45934.110142013888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45934.110142013888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45934.110142013888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45934.110142013888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45934.110142013888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45934.110142013888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45934.110142013888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45934.110142013888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45934.110142013888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45934.110142013888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45934.110142013888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45934.110142013888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45934.110142013888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45934.110142013888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45934.110142013888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45934.110142013888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45934.110142013888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45934.110142013888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45934.110142013888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45934.110142013888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45934.110142013888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45934.110142013888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45934.110142013888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45934.110142013888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45934.110142013888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45934.110142013888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45934.110142013888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45934.110142013888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45934.110142013888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45934.110142013888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45934.110142013888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45934.110142013888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45934.110142013888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45934.110142013888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45934.110142013888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45934.110142013888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45934.110142013888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45934.110142013888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45934.110142013888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45934.110142013888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45934.110142013888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45934.110142013888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45934.110142013888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45934.110142013888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45934.110142013888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45934.110142013888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45934.110142013888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45934.110142013888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45934.110142013888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45934.110142013888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45934.110142013888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45934.110142013888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45934.110142013888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45934.110142013888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45934.110142013888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45934.110142013888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45934.110142013888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45934.110142013888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45934.110142013888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45934.110142013888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45934.110142013888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45934.110142013888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45934.110142013888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45934.110142013888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45934.110142013888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45934.110142013888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45934.110142013888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45934.110142013888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45934.110142013888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45934.110142013888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45934.110142013888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45934.110142013888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45934.110142013888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45934.110142013888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45934.110142013888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45934.110142013888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45934.110142013888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45934.110142013888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45934.110142013888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45934.110142013888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45934.110142013888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45934.110142013888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45934.110142013888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45934.110142013888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45934.110142013888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45934.110142013888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45934.110142013888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45934.110142013888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45934.110142013888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45934.110142013888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45934.110142013888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45934.110142013888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45934.110142013888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45934.110142013888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45934.110142013888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45934.110142013888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45934.110142013888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45934.110142013888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45934.110142013888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45934.110142013888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45934.110142013888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45934.110142013888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45934.110142013888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45934.110142013888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45934.110142013888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45934.110142013888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45934.110142013888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45934.110142013888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45934.110142013888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45934.110142013888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45934.110142013888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45934.110142013888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45934.110142013888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45934.110142013888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45934.110142013888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45934.110142013888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45934.110142013888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45934.110142013888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45934.110142013888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45934.110142013888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45934.110142013888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45934.110142013888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45934.110142013888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45934.110142013888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45934.110142013888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45934.110142013888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45934.110142013888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45934.110142013888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45934.110142013888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45934.110142013888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45934.110142013888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45934.110142013888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45934.110142013888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45934.110142013888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45934.110142013888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45934.110142013888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45934.110142013888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45934.110142013888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45934.110142013888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45934.110142013888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45934.110142013888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45934.110142013888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45934.110142013888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45934.110142013888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45934.110142013888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45934.110142013888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45934.110142013888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45934.110142013888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45934.110142013888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45934.110142013888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45934.110142013888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45934.110142013888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45934.110142013888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45934.110142013888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45934.110142013888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45934.110142013888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45934.110142013888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45934.110142013888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45934.110142013888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45934.110142013888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45934.110142013888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45934.110142013888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45934.110142013888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45934.110142013888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45934.110142013888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45934.110142013888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45934.110142013888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45934.110142013888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45934.110142013888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45934.110142013888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45934.110142013888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45934.110142013888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45934.110142013888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45934.110142013888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45934.110142013888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45934.110142013888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45934.110142013888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45934.110142013888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45934.110142013888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45934.110142013888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45934.110142013888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45934.110142013888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45934.110142013888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45934.110142013888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45934.110142013888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45934.110142013888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45934.110142013888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45934.110142013888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45934.110142013888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45934.110142013888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45934.110142013888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45934.110142013888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45934.110142013888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45934.110142013888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45934.110142013888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45934.110142013888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45934.110142013888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45934.110142013888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45934.110142013888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45934.110142013888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45934.110142013888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45934.110142013888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45934.110142013888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45934.110142013888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45934.110142013888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45934.110142013888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45934.110142013888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45934.110142013888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45934.110142013888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45934.110142013888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45934.110142013888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45934.110142013888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45934.110142013888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45934.110142013888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45934.110142013888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45934.110142013888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45934.110142013888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45934.110142013888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45934.110142013888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45934.110142013888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45934.110142013888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45934.110142013888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45934.110142013888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45934.110142013888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45934.110142013888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45934.110142013888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45934.110142013888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45934.110142013888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45934.110142013888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45934.110142013888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45934.110142013888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45934.110142013888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45934.110142013888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45934.110142013888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45934.110142013888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45934.110142013888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45934.110142013888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45934.110142013888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45934.110142013888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45934.110142013888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45934.110142013888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45934.110142013888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45934.110142013888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45934.110142013888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45934.110142013888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45934.110142013888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45934.110142013888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45934.110142013888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45934.110142013888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45934.110142013888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45934.110142013888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45934.110142013888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45934.110142013888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45934.110142013888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45934.110142013888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45934.110142013888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45934.110142013888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45934.110142013888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45934.110142013888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45934.110142013888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45934.110142013888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45934.110142013888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45934.110142013888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45934.110142013888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45934.110142013888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45934.110142013888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45934.110142013888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45934.110142013888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45934.110142013888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45934.110142013888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45934.110142013888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45934.110142013888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45934.110142013888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45934.110142013888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45934.110142013888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45934.110142013888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45934.110142013888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45934.110142013888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45934.110142013888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45934.110142013888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45934.110142013888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45934.110142013888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45934.110142013888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45934.110142013888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45934.110142013888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45934.110142013888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45934.110142013888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45934.110142013888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45934.110142013888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45934.110142013888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45934.110142013888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45934.110142013888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45934.110142013888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45934.110142013888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45934.110142013888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45934.110142013888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45934.110142013888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45934.110142013888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45934.110142013888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45934.110142013888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45934.110142013888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45934.110142013888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45934.110142013888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45934.110142013888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45934.110142013888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45934.110142013888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45934.110142013888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45934.110142013888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45934.110142013888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45934.110142013888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45934.110142013888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45934.110142013888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45934.110142013888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45934.110142013888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45934.110142013888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45934.110142013888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45934.110142013888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45934.110142013888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45934.110142013888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45934.110142013888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45934.110142013888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45934.110142013888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45934.110142013888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45934.110142013888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45934.110142013888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45934.110142013888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45934.110142013888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45934.110142013888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45934.110142013888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45934.110142013888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45934.110142013888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45934.110142013888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45934.110142013888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45934.110142013888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45934.110142013888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45934.110142013888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45934.110142013888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45934.110142013888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45934.110142013888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45934.110142013888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45934.110142013888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45934.110142013888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45934.110142013888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45934.110142013888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45934.110142013888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45934.110142013888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45934.110142013888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45934.110142013888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45934.110142013888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45934.110142013888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45934.110142013888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45934.110142013888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45934.110142013888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45934.110142013888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45934.110142013888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45934.110142013888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45934.110142013888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45934.110142013888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45934.110142013888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45934.110142013888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45934.110142013888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45934.110142013888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45934.110142013888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45934.110142013888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45934.110142013888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45934.110142013888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45934.110142013888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45934.110142013888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45934.110142013888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45934.110142013888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45934.110142013888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45934.110142013888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45934.110142013888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45934.110142013888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45934.110142013888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45934.110142013888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45934.110142013888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45934.110142013888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45934.110142013888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45934.110142013888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45934.110142013888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45934.110142013888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45934.110142013888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45934.110142013888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45934.110142013888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45934.110142013888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45934.110142013888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45934.110142013888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45934.110142013888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45934.110142013888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45934.110142013888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45934.110142013888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45934.110142013888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45934.110142013888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45934.110142013888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45934.110142013888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45934.110142013888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45934.110142013888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45934.110142013888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45934.110142013888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45934.110142013888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45934.110142013888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45934.110142013888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45934.110142013888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45934.110142013888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45934.110142013888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45934.110142013888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45934.110142013888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45934.110142013888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45934.110142013888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45934.110142013888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45934.110142013888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45934.110142013888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45934.110142013888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45934.110142013888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45934.110142013888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45934.110142013888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45934.110142013888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45934.110142013888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45934.110142013888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45934.110142013888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45934.110142013888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45934.110142013888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45934.110142013888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45934.110142013888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45934.110142013888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45934.110142013888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45934.110142013888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45934.110142013888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45934.110142013888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45934.110142013888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45934.110142013888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45934.110142013888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45934.110142013888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45934.110142013888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45934.110142013888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45934.110142013888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45934.110142013888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45934.110142013888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45934.110142013888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45934.110142013888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45934.110142013888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45934.110142013888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45934.110142013888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45934.110142013888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45934.110142013888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45934.110142013888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45934.110142013888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45934.110142013888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45934.110142013888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45934.110142013888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45934.110142013888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45934.110142013888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45934.110142013888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45934.110142013888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45934.110142013888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45934.110142013888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45934.110142013888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45934.110142013888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45934.110142013888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45934.110142013888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45934.110142013888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45934.110142013888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45934.110142013888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45934.110142013888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45934.110142013888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45934.110142013888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45934.110142013888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45934.110142013888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45934.110142013888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45934.110142013888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45934.110142013888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45934.110142013888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45934.110142013888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45934.110142013888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45934.110142013888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45934.110142013888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45934.110142013888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45934.110142013888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45934.110142013888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45934.110142013888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45934.110142013888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45934.110142013888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45934.110142013888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45934.110142013888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45934.110142013888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45934.110142013888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45934.110142013888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45934.110142013888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45934.110142013888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45934.110142013888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45934.110142013888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45934.110142013888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45934.110142013888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45934.110142013888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45934.110142013888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45934.110142013888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45934.110142013888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45934.110142013888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45934.110142013888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45934.110142013888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45934.110142013888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45934.110142013888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45934.110142013888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45934.110142013888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45934.110142013888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45934.110142013888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45934.110142013888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45934.110142013888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45934.110142013888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45934.110142013888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45934.110142013888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45934.110142013888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45934.110142013888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45934.110142013888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45934.110142013888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45934.110142013888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45934.110142013888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45934.110142013888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45934.110142013888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45934.110142013888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45934.110142013888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45934.110142013888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45934.110142013888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45934.110142013888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45934.110142013888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45934.110142013888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45934.110142013888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45934.110142013888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45934.110142013888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45934.110142013888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45934.110142013888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45934.110142013888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45934.110142013888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45934.110142013888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45934.110142013888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45934.110142013888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45934.110142013888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45934.110142013888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45934.110142013888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45934.110142013888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45934.110142013888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45934.110142013888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45934.110142013888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45934.110142013888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45934.110142013888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45934.110142013888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45934.110142013888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45934.110142013888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45934.110142013888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45934.110142013888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45934.110142013888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45934.110142013888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45934.110142013888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45934.110142013888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45934.110142013888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45934.110142013888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45934.110142013888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45934.110142013888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45934.110142013888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45934.110142013888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45934.110142013888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45934.110142013888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45934.110142013888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45934.110142013888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45934.110142013888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45934.110142013888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45934.110142013888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45934.110142013888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45934.110142013888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45934.110142013888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45934.110142013888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45934.110142013888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45934.110142013888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45934.110142013888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45934.110142013888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45934.110142013888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45934.110142013888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45934.110142013888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45934.110142013888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45934.110142013888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45934.110142013888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45934.110142013888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45934.110142013888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45934.110142013888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45934.110142013888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45934.110142013888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45934.110142013888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45934.110142013888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45934.110142013888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45934.110142013888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45934.110142013888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45934.110142013888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45934.110142013888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45934.110142013888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45934.110142013888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45934.110142013888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45934.110142013888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45934.110142013888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45934.110142013888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45934.110142013888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45934.110142013888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45934.110142013888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45934.110142013888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45934.110142013888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45934.110142013888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45934.110142013888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45934.110142013888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45934.110142013888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45934.110142013888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45934.110142013888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45934.110142013888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45934.110142013888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45934.110142013888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45934.110142013888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45934.110142013888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45934.110142013888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45934.110142013888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45934.110142013888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45934.110142013888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45934.110142013888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45934.110142013888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45934.110142013888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45934.110142013888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45934.110142013888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45934.110142013888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45934.110142013888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45934.110142013888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45934.110142013888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45934.110142013888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45934.110142013888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45934.110142013888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45934.110142013888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45934.110142013888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45934.110142013888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45934.110142013888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45934.110142013888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45934.110142013888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45934.110142013888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45934.110142013888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45934.110142013888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45934.110142013888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45934.110142013888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45934.110142013888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45934.110142013888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45934.110142013888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45934.110142013888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45934.110142013888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45934.110142013888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45934.110142013888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45934.110142013888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45934.110142013888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45934.110142013888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45934.110142013888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45934.110142013888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45934.110142013888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45934.110142013888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45934.110142013888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45934.110142013888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45934.110142013888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45934.110142013888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45934.110142013888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45934.110142013888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45934.110142013888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45934.110142013888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45934.110142013888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45934.110142013888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45934.110142013888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45934.110142013888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45934.110142013888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45934.110142013888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45934.110142013888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45934.110142013888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45934.110142013888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45934.110142013888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45934.110142013888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45934.110142013888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45934.110142013888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45934.110142013888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45934.110142013888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45934.110142013888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45934.110142013888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45934.110142013888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45934.110142013888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45934.110142013888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45934.110142013888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45934.110142013888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45934.110142013888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45934.110142013888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45934.110142013888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45934.110142013888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45934.110142013888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45934.110142013888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45934.110142013888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45934.110142013888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45934.110142013888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45934.110142013888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45934.110142013888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45934.110142013888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45934.110142013888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45934.110142013888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45934.110142013888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45934.110142013888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45934.110142013888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45934.110142013888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45934.110142013888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45934.110142013888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45934.110142013888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45934.110142013888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45934.110142013888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45934.110142013888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45934.110142013888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45934.110142013888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45934.110142013888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45934.110142013888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45934.110142013888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45934.110142013888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45934.110142013888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45934.110142013888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45934.110142013888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45934.110142013888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45934.110142013888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45934.110142013888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45934.110142013888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45934.110142013888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45934.110142013888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45934.110142013888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45934.110142013888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45934.110142013888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45934.110142013888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45934.110142013888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45934.110142013888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45934.110142013888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45934.110142013888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45934.110142013888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45934.110142013888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45934.110142013888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45934.110142013888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45934.110142013888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45934.110142013888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45934.110142013888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45934.110142013888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45934.110142013888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45934.110142013888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45934.110142013888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45934.110142013888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45934.110142013888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45934.110142013888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45934.110142013888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45934.110142013888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45934.110142013888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45934.110142013888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45934.110142013888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45934.110142013888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45934.110142013888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45934.110142013888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45934.110142013888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45934.110142013888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45934.110142013888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45934.110142013888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45934.110142013888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45934.110142013888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45934.110142013888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45934.110142013888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45934.110142013888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45934.110142013888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45934.110142013888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45934.110142013888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45934.110142013888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45934.110142013888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45934.110142013888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45934.110142013888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45934.110142013888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45934.110142013888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45934.110142013888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45934.110142013888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45934.110142013888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45934.110142013888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45934.110142013888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45934.110142013888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45934.110142013888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45934.110142013888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45934.110142013888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45934.110142013888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45934.110142013888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45934.110142013888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45934.110142013888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45934.110142013888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45934.110142013888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45934.110142013888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45934.110142013888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45934.110142013888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45934.110142013888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45934.110142013888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45934.110142013888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45934.110142013888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45934.110142013888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45934.110142013888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45934.110142013888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45934.110142013888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45934.110142013888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45934.110142013888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45934.110142013888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45934.110142013888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45934.110142013888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45934.110142013888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45934.110142013888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45934.110142013888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45934.110142013888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45934.110142013888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45934.110142013888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45934.110142013888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45934.110142013888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45934.110142013888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45934.110142013888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45934.110142013888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45934.110142013888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45934.110142013888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45934.110142013888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45934.110142013888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45934.110142013888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45934.110142013888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45934.110142013888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45934.110142013888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45934.110142013888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45934.110142013888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45934.110142013888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45934.110142013888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45934.110142013888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45934.110142013888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45934.110142013888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45934.110142013888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45934.110142013888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45934.110142013888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45934.110142013888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45934.110142013888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45934.110142013888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45934.110142013888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45934.110142013888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45934.110142013888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45934.110142013888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45934.110142013888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45934.110142013888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45934.110142013888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45934.110142013888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45934.110142013888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45934.110142013888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45934.110142013888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45934.110142013888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45934.110142013888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45934.110142013888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45934.110142013888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45934.110142013888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45934.110142013888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45934.110142013888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45934.110142013888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45934.110142013888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45934.110142013888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45934.110142013888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45934.110142013888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45934.110142013888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45934.110142013888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45934.110142013888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45934.110142013888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45934.110142013888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45934.110142013888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45934.110142013888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45934.110142013888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45934.110142013888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45934.110142013888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45934.110142013888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45934.110142013888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45934.110142013888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45934.110142013888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45934.110142013888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45934.110142013888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45934.110142013888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45934.110142013888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45934.110142013888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45934.110142013888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45934.110142013888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45934.110142013888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45934.110142013888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45934.110142013888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45934.110142013888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45934.110142013888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45934.110142013888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45934.110142013888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45934.110142013888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45934.110142013888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45934.110142013888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45934.110142013888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45934.110142013888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45934.110142013888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45934.110142013888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45934.110142013888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45934.110142013888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45934.110142013888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45934.110142013888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45934.110142013888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45934.110142013888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45934.110142013888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45934.110142013888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45934.110142013888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45934.110142013888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45934.110142013888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45934.110142013888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45934.110142013888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45934.110142013888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45934.110142013888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45934.110142013888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45934.110142013888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45934.110142013888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45934.110142013888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45934.110142013888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45934.110142013888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45934.110142013888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45934.110142013888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45934.110142013888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45934.110142013888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45934.110142013888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45934.110142013888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45934.110142013888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45934.110142013888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45934.110142013888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45934.110142013888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45934.110142013888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45934.110142013888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45934.110142013888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45934.110142013888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45934.110142013888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45934.110142013888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45934.110142013888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45934.110142013888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45934.110142013888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45934.110142013888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45934.110142013888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45934.110142013888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45934.110142013888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45934.110142013888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45934.110142013888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45934.110142013888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45934.110142013888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45934.110142013888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45934.110142013888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45934.110142013888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45934.110142013888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45934.110142013888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45934.110142013888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45934.110142013888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45934.110142013888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45934.110142013888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45934.110142013888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45934.110142013888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45934.110142013888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45934.110142013888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45934.110142013888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45934.110142013888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45934.110142013888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45934.110142013888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45934.110142013888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45934.110142013888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45934.110142013888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45934.110142013888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45934.110142013888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45934.110142013888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45934.110142013888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45934.110142013888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45934.110142013888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45934.110142013888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45934.110142013888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45934.110142013888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45934.110142013888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45934.110142013888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45934.110142013888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45934.110142013888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45934.110142013888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45934.110142013888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45934.110142013888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45934.110142013888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45934.110142013888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45934.110142013888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45934.110142013888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45934.110142013888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45934.110142013888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45934.110142013888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45934.110142013888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45934.110142013888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45934.110142013888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45934.110142013888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45934.110142013888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45934.110142013888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45934.110142013888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45934.110142013888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45934.110142013888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45934.110142013888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45934.110142013888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45934.110142013888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45934.110142013888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45934.110142013888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45934.110142013888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45934.110142013888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45934.110142013888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45934.110142013888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45934.110142013888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45934.110142013888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45934.110142013888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45934.110142013888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45934.110142013888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45934.110142013888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45934.110142013888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45934.110142013888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45934.110142013888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45934.110142013888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45934.110142013888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45934.110142013888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45934.110142013888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45934.110142013888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45934.110142013888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45934.110142013888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45934.110142013888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45934.110142013888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45934.110142013888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45934.110142013888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45934.110142013888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45934.110142013888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45934.110142013888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45934.110142013888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45934.110142013888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45934.110142013888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45934.110142013888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45934.110142013888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45934.110142013888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45934.110142013888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45934.110142013888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45934.110142013888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45934.110142013888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45934.110142013888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45934.110142013888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45934.110142013888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45934.110142013888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45934.110142013888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45934.110142013888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45934.110142013888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45934.110142013888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45934.110142013888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45934.110142013888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45934.110142013888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45934.110142013888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45934.110142013888</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230.62942442129133</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3.2198642361108796</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2</v>
      </c>
      <c r="D4" s="107" t="s">
        <v>36682</v>
      </c>
      <c r="E4" s="112" t="s">
        <v>38964</v>
      </c>
      <c r="F4" s="113">
        <v>45933.919965277775</v>
      </c>
      <c r="G4" s="114">
        <f ca="1">IFERROR(NOW()-F4,"")</f>
        <v>0.19017673611233477</v>
      </c>
      <c r="H4" s="113">
        <v>45933.903807870367</v>
      </c>
      <c r="I4" s="110" t="str">
        <f>IFERROR(VLOOKUP(D4,DB!A:F,6,0),"")</f>
        <v>Generator-SG</v>
      </c>
      <c r="J4" s="110" t="str">
        <f>IFERROR(VLOOKUP(D4,DB!A:G,7,0),"")</f>
        <v>Weak</v>
      </c>
      <c r="K4" s="115" t="s">
        <v>39062</v>
      </c>
      <c r="L4" s="107" t="str">
        <f>IFERROR(VLOOKUP(D4,DB!A:I,9,0),"")</f>
        <v>Latis</v>
      </c>
    </row>
    <row r="5" spans="1:16" ht="15" customHeight="1">
      <c r="A5" s="110"/>
      <c r="B5" s="110" t="str">
        <f>IFERROR(VLOOKUP(D5,DB!A:K,11,0),"")</f>
        <v/>
      </c>
      <c r="C5" s="111"/>
      <c r="D5" s="107"/>
      <c r="E5" s="112"/>
      <c r="F5" s="113"/>
      <c r="G5" s="114">
        <f ca="1">IFERROR(NOW()-F5,"")</f>
        <v>45934.110142013888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45934.110142013888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45934.110142013888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45934.110142013888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45934.110142013888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45934.110142013888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45934.110142013888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ref="G12:G14" ca="1" si="0">IFERROR(NOW()-F12,"")</f>
        <v>45934.110142013888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45934.110142013888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45934.110142013888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45934.110142013888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45934.110142013888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45934.110142013888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45934.110142013888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45934.110142013888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45934.110142013888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45934.110142013888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45934.110142013888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45934.110142013888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45934.110142013888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45934.110142013888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45934.110142013888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45934.110142013888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45934.110142013888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45934.110142013888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45934.110142013888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45934.110142013888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45934.110142013888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45934.110142013888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45934.110142013888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45934.110142013888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45934.110142013888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45934.110142013888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45934.110142013888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45934.110142013888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45934.110142013888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45934.110142013888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45934.110142013888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45934.110142013888</v>
      </c>
      <c r="H43" s="113"/>
      <c r="I43" s="110" t="str">
        <f>IFERROR(VLOOKUP(D43,DB!A:F,6,0),"")</f>
        <v/>
      </c>
      <c r="J43" s="110" t="str">
        <f>IFERROR(VLOOKUP(D43,DB!A:G,7,0),"")</f>
        <v/>
      </c>
      <c r="K43" s="115"/>
      <c r="L43" s="107"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42.278081828699214</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38967</v>
      </c>
      <c r="F3" s="38">
        <v>45926.188877314817</v>
      </c>
      <c r="G3" s="39">
        <f ca="1">IFERROR(NOW()-F3,"-")</f>
        <v>7.921264699070889</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137" t="s">
        <v>36036</v>
      </c>
      <c r="E4" s="37" t="s">
        <v>38964</v>
      </c>
      <c r="F4" s="38">
        <v>45933.812557870369</v>
      </c>
      <c r="G4" s="39">
        <f ca="1">IFERROR(NOW()-F4,"-")</f>
        <v>0.29758414351817919</v>
      </c>
      <c r="H4" s="38">
        <v>45933.807002314818</v>
      </c>
      <c r="I4" s="37" t="str">
        <f>IFERROR(VLOOKUP(D4,DB!A:F,6,0),"")</f>
        <v>Generator-SG</v>
      </c>
      <c r="J4" s="37" t="str">
        <f>IFERROR(VLOOKUP(D4,DB!A:G,7,0),"")</f>
        <v>Dead</v>
      </c>
      <c r="K4" s="37" t="s">
        <v>39068</v>
      </c>
      <c r="L4" s="37" t="str">
        <f>IFERROR(VLOOKUP(D4,DB!A:I,9,0),"")</f>
        <v>Latis</v>
      </c>
      <c r="M4" s="136"/>
    </row>
    <row r="5" spans="1:13" ht="15">
      <c r="A5" s="37"/>
      <c r="B5" s="37" t="str">
        <f>IFERROR(VLOOKUP(D5,DB!A:K,11,0),"")</f>
        <v/>
      </c>
      <c r="C5" s="37"/>
      <c r="D5" s="37"/>
      <c r="E5" s="37"/>
      <c r="F5" s="38"/>
      <c r="G5" s="39">
        <f ca="1">IFERROR(NOW()-F5,"-")</f>
        <v>45934.110142013888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45934.110142013888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45934.110142013888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45934.110142013888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45934.110142013888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45934.110142013888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45934.110142013888</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45934.110142013888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45934.110142013888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45934.110142013888</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45934.110142013888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45934.110142013888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45934.110142013888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45934.110142013888</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45934.110142013888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45934.110142013888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45934.110142013888</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45934.110142013888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45934.110142013888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45934.110142013888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45934.110142013888</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45934.110142013888</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45934.110142013888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45934.110142013888</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45934.110142013888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45934.110142013888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45934.110142013888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45934.110142013888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45934.110142013888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45934.110142013888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45934.110142013888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45934.110142013888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45934.110142013888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45934.110142013888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45934.110142013888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45934.110142013888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45934.110142013888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45934.110142013888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45934.110142013888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45934.110142013888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45934.110142013888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45934.110142013888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45934.110142013888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45934.110142013888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45934.110142013888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45934.110142013888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45934.110142013888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45934.110142013888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45934.110142013888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45934.110142013888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45934.110142013888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45934.110142013888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45934.110142013888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45934.110142013888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45934.110142013888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45934.110142013888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45934.110142013888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45934.110142013888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45934.110142013888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45934.110142013888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45934.110142013888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45934.110142013888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45934.110142013888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45934.110142013888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45934.110142013888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45934.110142013888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45934.110142013888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45934.110142013888</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45934.110142013888</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45934.110142013888</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45934.110142013888</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45934.110142013888</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45934.110142013888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45934.110142013888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45934.110142013888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45934.110142013888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45934.110142013888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45934.110142013888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45934.110142013888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45934.110142013888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45934.110142013888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45934.110142013888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45934.110142013888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45934.110142013888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45934.110142013888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45934.110142013888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45934.110142013888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45934.110142013888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45934.110142013888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45934.110142013888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45934.110142013888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45934.110142013888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45934.110142013888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45934.110142013888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45934.110142013888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45934.110142013888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45934.110142013888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45934.110142013888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45934.110142013888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45934.110142013888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45934.110142013888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45934.110142013888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45934.110142013888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45934.110142013888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45934.110142013888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45934.110142013888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45934.110142013888</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45934.110142013888</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45934.110142013888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45934.110142013888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45934.110142013888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45934.110142013888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45934.110142013888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45934.110142013888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45934.110142013888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45934.110142013888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45934.110142013888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45934.110142013888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45934.110142013888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45934.110142013888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45934.110142013888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45934.110142013888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45934.110142013888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45934.110142013888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45934.110142013888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45934.110142013888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45934.110142013888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45934.110142013888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45934.110142013888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45934.110142013888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45934.110142013888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45934.110142013888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45934.110142013888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45934.110142013888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45934.110142013888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45934.110142013888</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45934.110142013888</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45934.110142013888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45934.110142013888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45934.110142013888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45934.110142013888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45934.110142013888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45934.110142013888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45934.110142013888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45934.110142013888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45934.110142013888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45934.110142013888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45934.110142013888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45934.110142013888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45934.110142013888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45934.110142013888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45934.110142013888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45934.110142013888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45934.110142013888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45934.110142013888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45934.110142013888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45934.110142013888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45934.110142013888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45934.110142013888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45934.110142013888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45934.110142013888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45934.110142013888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45934.110142013888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45934.110142013888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45934.110142013888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45934.110142013888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45934.110142013888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45934.110142013888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45934.110142013888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45934.110142013888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45934.110142013888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45934.110142013888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45934.110142013888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45934.110142013888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45934.110142013888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45934.110142013888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45934.110142013888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45934.110142013888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45934.110142013888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45934.110142013888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45934.110142013888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45934.110142013888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45934.110142013888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45934.110142013888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45934.110142013888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45934.110142013888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45934.110142013888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45934.110142013888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45934.110142013888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45934.110142013888</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45934.110142013888</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4" ht="15"/>
    <row r="1385"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tabSelected="1"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0.22916979166620877</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7.3372947916650446</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1.2914961805508938</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0.40481793981598457</v>
      </c>
      <c r="H5" s="140">
        <v>45933.228229166663</v>
      </c>
      <c r="I5" s="137" t="str">
        <f>IFERROR(VLOOKUP(D5,DB!A:F,6,0),"")</f>
        <v>SCECO</v>
      </c>
      <c r="J5" s="137" t="str">
        <f>IFERROR(VLOOKUP(D5,DB!A:G,7,0),"")</f>
        <v>Weak</v>
      </c>
      <c r="K5" s="137" t="s">
        <v>39075</v>
      </c>
      <c r="L5" s="137" t="str">
        <f>IFERROR(VLOOKUP(D5,DB!A:I,9,0),"")</f>
        <v>Latis</v>
      </c>
    </row>
    <row r="6" spans="1:16383" ht="31.5" customHeight="1">
      <c r="A6" s="137" t="s">
        <v>39076</v>
      </c>
      <c r="B6" s="137" t="str">
        <f>IFERROR(VLOOKUP(D6,DB!A:K,11,0),"")</f>
        <v>R6</v>
      </c>
      <c r="C6" s="137">
        <v>3</v>
      </c>
      <c r="D6" s="137" t="s">
        <v>33728</v>
      </c>
      <c r="E6" s="137" t="s">
        <v>38964</v>
      </c>
      <c r="F6" s="140">
        <v>45933.920601851853</v>
      </c>
      <c r="G6" s="139">
        <f ca="1">IFERROR(NOW()-F6,"-")</f>
        <v>0.18954016203497304</v>
      </c>
      <c r="H6" s="140">
        <v>45933.858310185184</v>
      </c>
      <c r="I6" s="137" t="str">
        <f>IFERROR(VLOOKUP(D6,DB!A:F,6,0),"")</f>
        <v>SCECO</v>
      </c>
      <c r="J6" s="137" t="str">
        <f>IFERROR(VLOOKUP(D6,DB!A:G,7,0),"")</f>
        <v>Weak</v>
      </c>
      <c r="K6" s="137" t="s">
        <v>39077</v>
      </c>
      <c r="L6" s="137" t="str">
        <f>IFERROR(VLOOKUP(D6,DB!A:I,9,0),"")</f>
        <v>Latis</v>
      </c>
      <c r="M6" s="137"/>
    </row>
    <row r="7" spans="1:16383" ht="31.5" customHeight="1">
      <c r="A7" s="121" t="s">
        <v>39078</v>
      </c>
      <c r="B7" s="137" t="str">
        <f>IFERROR(VLOOKUP(D7,DB!A:K,11,0),"")</f>
        <v>R6</v>
      </c>
      <c r="C7" s="137">
        <v>3</v>
      </c>
      <c r="D7" s="137" t="s">
        <v>32068</v>
      </c>
      <c r="E7" s="137" t="s">
        <v>38967</v>
      </c>
      <c r="F7" s="140">
        <v>45934.06695601852</v>
      </c>
      <c r="G7" s="139">
        <f t="shared" ref="G7:G13" ca="1" si="0">IFERROR(NOW()-F7,"-")</f>
        <v>4.3185995367821306E-2</v>
      </c>
      <c r="H7" s="140">
        <v>45934.05196759259</v>
      </c>
      <c r="I7" s="137" t="str">
        <f>IFERROR(VLOOKUP(D7,DB!A:F,6,0),"")</f>
        <v>SCECO</v>
      </c>
      <c r="J7" s="137" t="str">
        <f>IFERROR(VLOOKUP(D7,DB!A:G,7,0),"")</f>
        <v>Dead</v>
      </c>
      <c r="K7" s="137" t="s">
        <v>39079</v>
      </c>
      <c r="L7" s="137" t="str">
        <f>IFERROR(VLOOKUP(D7,DB!A:I,9,0),"")</f>
        <v>Latis</v>
      </c>
      <c r="M7" s="137"/>
    </row>
    <row r="8" spans="1:16383" ht="31.5" customHeight="1">
      <c r="A8" s="121"/>
      <c r="B8" s="137" t="str">
        <f>IFERROR(VLOOKUP(D8,DB!A:K,11,0),"")</f>
        <v/>
      </c>
      <c r="C8" s="137"/>
      <c r="D8" s="137"/>
      <c r="E8" s="137"/>
      <c r="F8" s="137"/>
      <c r="G8" s="139">
        <f t="shared" ca="1" si="0"/>
        <v>45934.110142013888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t="shared" ca="1" si="0"/>
        <v>45934.110142013888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t="shared" ca="1" si="0"/>
        <v>45934.110142013888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t="shared" ca="1" si="0"/>
        <v>45934.110142013888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9">
        <f t="shared" ca="1" si="0"/>
        <v>45934.110142013888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t="shared" ca="1" si="0"/>
        <v>45934.110142013888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45934.110142013888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45934.110142013888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45934.110142013888</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45934.110142013888</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45934.110142013888</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45934.110142013888</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45934.110142013888</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45934.110142013888</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45934.110142013888</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45934.110142013888</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45934.110142013888</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45934.110142013888</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45934.110142013888</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45934.110142013888</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45934.110142013888</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45934.110142013888</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45934.110142013888</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45934.110142013888</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45934.110142013888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45934.110142013888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45934.110142013888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45934.110142013888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45934.110142013888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45934.110142013888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45934.110142013888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45934.110142013888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45934.110142013888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45934.110142013888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45934.110142013888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45934.110142013888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45934.110142013888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45934.110142013888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45934.110142013888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45934.110142013888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45934.110142013888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45934.110142013888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45934.110142013888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45934.110142013888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45934.110142013888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45934.110142013888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45934.110142013888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45934.110142013888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45934.110142013888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45934.110142013888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45934.110142013888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45934.110142013888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45934.110142013888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45934.110142013888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45934.110142013888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45934.110142013888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45934.110142013888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45934.110142013888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45934.110142013888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45934.110142013888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45934.110142013888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45934.110142013888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45934.110142013888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45934.110142013888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45934.110142013888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45934.110142013888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45934.110142013888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45934.110142013888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45934.110142013888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45934.110142013888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45934.110142013888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45934.110142013888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45934.110142013888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45934.110142013888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45934.110142013888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45934.110142013888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45934.110142013888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45934.110142013888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45934.110142013888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45934.110142013888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45934.110142013888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45934.110142013888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45934.110142013888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45934.110142013888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45934.110142013888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45934.110142013888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45934.110142013888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45934.110142013888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45934.110142013888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45934.110142013888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45934.110142013888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45934.110142013888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45934.110142013888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45934.110142013888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45934.110142013888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45934.110142013888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45934.110142013888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45934.110142013888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45934.110142013888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45934.110142013888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45934.110142013888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45934.110142013888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45934.110142013888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45934.110142013888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45934.110142013888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45934.110142013888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45934.110142013888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45934.110142013888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45934.110142013888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45934.110142013888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45934.110142013888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45934.110142013888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45934.110142013888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45934.110142013888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45934.110142013888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45934.110142013888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45934.110142013888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45934.110142013888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45934.110142013888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45934.110142013888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45934.110142013888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45934.110142013888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45934.110142013888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45934.110142013888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45934.110142013888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45934.110142013888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45934.110142013888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45934.110142013888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45934.110142013888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45934.110142013888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45934.110142013888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45934.110142013888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45934.110142013888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45934.110142013888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45934.110142013888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45934.110142013888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45934.110142013888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45934.110142013888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45934.110142013888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45934.110142013888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45934.110142013888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45934.110142013888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45934.110142013888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45934.110142013888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45934.110142013888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45934.110142013888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45934.110142013888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45934.110142013888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45934.110142013888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45934.110142013888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45934.110142013888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45934.110142013888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45934.110142013888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45934.110142013888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45934.110142013888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45934.110142013888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45934.110142013888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45934.110142013888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45934.110142013888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45934.110142013888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45934.110142013888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45934.110142013888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45934.110142013888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45934.110142013888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45934.110142013888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45934.110142013888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45934.110142013888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45934.110142013888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45934.110142013888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45934.110142013888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45934.110142013888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45934.110142013888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45934.110142013888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45934.110142013888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45934.110142013888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45934.110142013888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45934.110142013888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45934.110142013888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45934.110142013888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45934.110142013888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45934.110142013888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45934.110142013888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45934.110142013888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45934.110142013888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45934.110142013888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45934.110142013888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45934.110142013888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45934.110142013888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45934.110142013888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45934.110142013888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45934.110142013888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45934.110142013888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45934.110142013888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45934.110142013888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45934.110142013888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45934.110142013888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45934.110142013888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45934.110142013888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45934.110142013888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45934.110142013888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45934.110142013888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45934.110142013888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45934.110142013888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45934.110142013888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45934.110142013888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45934.110142013888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45934.110142013888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45934.110142013888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45934.110142013888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45934.110142013888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45934.110142013888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45934.110142013888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45934.110142013888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45934.110142013888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45934.110142013888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45934.110142013888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45934.110142013888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45934.110142013888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45934.110142013888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45934.110142013888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45934.110142013888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45934.110142013888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45934.110142013888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45934.110142013888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45934.110142013888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45934.110142013888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45934.110142013888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45934.110142013888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45934.110142013888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45934.110142013888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45934.110142013888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45934.110142013888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45934.110142013888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45934.110142013888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45934.110142013888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45934.110142013888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45934.110142013888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45934.110142013888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45934.110142013888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45934.110142013888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45934.110142013888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45934.110142013888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45934.110142013888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45934.110142013888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45934.110142013888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45934.110142013888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45934.110142013888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45934.110142013888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45934.110142013888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45934.110142013888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45934.110142013888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45934.110142013888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45934.110142013888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45934.110142013888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45934.110142013888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45934.110142013888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45934.110142013888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45934.110142013888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45934.110142013888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45934.110142013888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45934.110142013888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45934.110142013888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45934.110142013888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45934.110142013888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45934.110142013888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45934.110142013888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45934.110142013888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45934.110142013888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45934.110142013888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45934.110142013888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45934.110142013888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45934.110142013888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45934.110142013888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45934.110142013888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45934.110142013888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45934.110142013888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45934.110142013888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45934.110142013888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45934.110142013888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45934.110142013888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45934.110142013888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45934.110142013888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45934.110142013888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45934.110142013888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45934.110142013888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45934.110142013888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45934.110142013888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45934.110142013888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45934.110142013888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45934.110142013888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45934.110142013888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45934.110142013888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45934.110142013888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45934.110142013888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45934.110142013888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45934.110142013888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45934.110142013888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45934.110142013888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45934.110142013888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45934.110142013888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45934.110142013888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45934.110142013888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45934.110142013888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45934.110142013888</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2025-10-03T23:40:41Z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