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23" documentId="13_ncr:1_{F6CB121F-512D-4AA6-A0C1-0FB36C537598}" xr6:coauthVersionLast="47" xr6:coauthVersionMax="47" xr10:uidLastSave="{5EBF0BE3-6842-4A05-94CE-9379E100AF2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<sst xmlns="http://schemas.openxmlformats.org/spreadsheetml/2006/main" count="178586" uniqueCount="39076">
  <si>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</si>
  <si>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</si>
  <si>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</si>
  <si>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</si>
  <si>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</si>
  <si>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</si>
  <si>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</si>
  <si>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</si>
  <si>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</si>
  <si>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</si>
  <si>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</si>
  <si>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</si>
  <si>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</si>
  <si>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</si>
  <si>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</si>
  <si>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</si>
  <si>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</si>
  <si>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</si>
  <si>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</si>
  <si>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</si>
  <si>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</si>
  <si>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</si>
  <si>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</si>
  <si>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</si>
  <si>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</si>
  <si>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</si>
  <si>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</si>
  <si>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</si>
  <si>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</si>
  <si>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</si>
  <si>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</si>
  <si>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</si>
  <si>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</si>
  <si>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</si>
  <si>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</si>
  <si>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</si>
  <si>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</si>
  <si>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</si>
  <si>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</si>
  <si>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</si>
  <si>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</si>
  <si>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</si>
  <si>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</si>
  <si>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</si>
  <si>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</si>
  <si>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</si>
  <si>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</si>
  <si>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</si>
  <si>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</si>
  <si>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</si>
  <si>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</si>
  <si>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</si>
  <si>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</si>
  <si>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</si>
  <si>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</si>
  <si>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</si>
  <si>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</si>
  <si>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</si>
  <si>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</si>
  <si>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</si>
  <si>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</si>
  <si>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</si>
  <si>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</si>
  <si>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</si>
  <si>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</si>
  <si>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</si>
  <si>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</si>
  <si>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</si>
  <si>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</si>
  <si>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</si>
  <si>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</si>
  <si>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</si>
  <si>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</si>
  <si>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</si>
  <si>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</si>
  <si>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</si>
  <si>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</si>
  <si>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</si>
  <si>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</si>
  <si>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</si>
  <si>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</si>
  <si>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</si>
  <si>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</si>
  <si>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</si>
  <si>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</si>
  <si>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</si>
  <si>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</si>
  <si>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</si>
  <si>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</si>
  <si>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</si>
  <si>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</si>
  <si>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</si>
  <si>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</si>
  <si>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</si>
  <si>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</si>
  <si>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</si>
  <si>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</si>
  <si>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</si>
  <si>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</si>
  <si>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</si>
  <si>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</si>
  <si>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</si>
  <si>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</si>
  <si>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</si>
  <si>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</si>
  <si>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</si>
  <si>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</si>
  <si>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</si>
  <si>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</si>
  <si>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</si>
  <si>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</si>
  <si>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</si>
  <si>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</si>
  <si>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</si>
  <si>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</si>
  <si>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</si>
  <si>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</si>
  <si>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</si>
  <si>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</si>
  <si>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</si>
  <si>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</si>
  <si>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</si>
  <si>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</si>
  <si>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</si>
  <si>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</si>
  <si>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</si>
  <si>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</si>
  <si>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</si>
  <si>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</si>
  <si>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</si>
  <si>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</si>
  <si>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</si>
  <si>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</si>
  <si>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</si>
  <si>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</si>
  <si>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</si>
  <si>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</si>
  <si>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</si>
  <si>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</si>
  <si>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</si>
  <si>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</si>
  <si>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</si>
  <si>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</si>
  <si>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</si>
  <si>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</si>
  <si>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</si>
  <si>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</si>
  <si>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</si>
  <si>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</si>
  <si>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</si>
  <si>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</si>
  <si>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</si>
  <si>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</si>
  <si>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</si>
  <si>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</si>
  <si>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</si>
  <si>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</si>
  <si>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</si>
  <si>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</si>
  <si>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</si>
  <si>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</si>
  <si>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</si>
  <si>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</si>
  <si>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</si>
  <si>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</si>
  <si>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</si>
  <si>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</si>
  <si>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</si>
  <si>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</si>
  <si>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</si>
  <si>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</si>
  <si>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</si>
  <si>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</si>
  <si>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</si>
  <si>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</si>
  <si>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</si>
  <si>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</si>
  <si>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</si>
  <si>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</si>
  <si>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</si>
  <si>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</si>
  <si>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</si>
  <si>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</si>
  <si>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</si>
  <si>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</si>
  <si>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</si>
  <si>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</si>
  <si>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</si>
  <si>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</si>
  <si>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</si>
  <si>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</si>
  <si>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</si>
  <si>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</si>
  <si>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</si>
  <si>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</si>
  <si>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</si>
  <si>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</si>
  <si>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</si>
  <si>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</si>
  <si>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</si>
  <si>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</si>
  <si>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</si>
  <si>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</si>
  <si>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</si>
  <si>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</si>
  <si>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</si>
  <si>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</si>
  <si>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</si>
  <si>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</si>
  <si>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</si>
  <si>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</si>
  <si>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</si>
  <si>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</si>
  <si>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</si>
  <si>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</si>
  <si>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</si>
  <si>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</si>
  <si>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</si>
  <si>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</si>
  <si>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</si>
  <si>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</si>
  <si>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</si>
  <si>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</si>
  <si>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</si>
  <si>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</si>
  <si>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</si>
  <si>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</si>
  <si>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</si>
  <si>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</si>
  <si>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</si>
  <si>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</si>
  <si>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</si>
  <si>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</si>
  <si>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</si>
  <si>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</si>
  <si>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</si>
  <si>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</si>
  <si>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</si>
  <si>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</si>
  <si>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</si>
  <si>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</si>
  <si>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</si>
  <si>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</si>
  <si>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</si>
  <si>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</si>
  <si>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</si>
  <si>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</si>
  <si>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</si>
  <si>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</si>
  <si>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</si>
  <si>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</si>
  <si>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</si>
  <si>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</si>
  <si>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</si>
  <si>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</si>
  <si>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</si>
  <si>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</si>
  <si>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</si>
  <si>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</si>
  <si>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</si>
  <si>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</si>
  <si>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</si>
  <si>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</si>
  <si>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</si>
  <si>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</si>
  <si>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</si>
  <si>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</si>
  <si>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</si>
  <si>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</si>
  <si>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</si>
  <si>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</si>
  <si>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</si>
  <si>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</si>
  <si>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</si>
  <si>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</si>
  <si>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</si>
  <si>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</si>
  <si>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</si>
  <si>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</si>
  <si>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</si>
  <si>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</si>
  <si>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</si>
  <si>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</si>
  <si>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</si>
  <si>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</si>
  <si>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</si>
  <si>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</si>
  <si>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</si>
  <si>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</si>
  <si>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</si>
  <si>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</si>
  <si>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</si>
  <si>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</si>
  <si>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</si>
  <si>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</si>
  <si>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</si>
  <si>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</si>
  <si>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</si>
  <si>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</si>
  <si>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</si>
  <si>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</si>
  <si>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</si>
  <si>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</si>
  <si>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</si>
  <si>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</si>
  <si>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</si>
  <si>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</si>
  <si>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</si>
  <si>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</si>
  <si>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</si>
  <si>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</si>
  <si>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</si>
  <si>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</si>
  <si>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</si>
  <si>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</si>
  <si>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</si>
  <si>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</si>
  <si>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</si>
  <si>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</si>
  <si>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</si>
  <si>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</si>
  <si>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</si>
  <si>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</si>
  <si>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</si>
  <si>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</si>
  <si>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</si>
  <si>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</si>
  <si>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</si>
  <si>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</si>
  <si>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</si>
  <si>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</si>
  <si>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</si>
  <si>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</si>
  <si>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</si>
  <si>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</si>
  <si>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</si>
  <si>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</si>
  <si>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</si>
  <si>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</si>
  <si>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</si>
  <si>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</si>
  <si>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</si>
  <si>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</si>
  <si>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</si>
  <si>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</si>
  <si>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</si>
  <si>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</si>
  <si>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</si>
  <si>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</si>
  <si>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</si>
  <si>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</si>
  <si>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</si>
  <si>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</si>
  <si>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</si>
  <si>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</si>
  <si>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</si>
  <si>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</si>
  <si>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</si>
  <si>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</si>
  <si>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</si>
  <si>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</si>
  <si>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</si>
  <si>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</si>
  <si>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</si>
  <si>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</si>
  <si>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</si>
  <si>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</si>
  <si>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</si>
  <si>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</si>
  <si>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</si>
  <si>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</si>
  <si>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</si>
  <si>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</si>
  <si>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</si>
  <si>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</si>
  <si>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</si>
  <si>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</si>
  <si>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</si>
  <si>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</si>
  <si>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</si>
  <si>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</si>
  <si>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</si>
  <si>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</si>
  <si>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</si>
  <si>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</si>
  <si>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</si>
  <si>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</si>
  <si>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</si>
  <si>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</si>
  <si>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</si>
  <si>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</si>
  <si>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</si>
  <si>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</si>
  <si>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</si>
  <si>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</si>
  <si>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</si>
  <si>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</si>
  <si>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</si>
  <si>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</si>
  <si>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</si>
  <si>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</si>
  <si>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</si>
  <si>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</si>
  <si>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</si>
  <si>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</si>
  <si>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</si>
  <si>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</si>
  <si>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</si>
  <si>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</si>
  <si>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</si>
  <si>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</si>
  <si>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</si>
  <si>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</si>
  <si>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</si>
  <si>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</si>
  <si>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</si>
  <si>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</si>
  <si>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</si>
  <si>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</si>
  <si>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</si>
  <si>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</si>
  <si>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</si>
  <si>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</si>
  <si>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</si>
  <si>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</si>
  <si>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</si>
  <si>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</si>
  <si>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</si>
  <si>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</si>
  <si>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</si>
  <si>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</si>
  <si>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</si>
  <si>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</si>
  <si>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</si>
  <si>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</si>
  <si>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</si>
  <si>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</si>
  <si>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</si>
  <si>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</si>
  <si>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</si>
  <si>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</si>
  <si>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</si>
  <si>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</si>
  <si>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</si>
  <si>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</si>
  <si>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</si>
  <si>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</si>
  <si>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</si>
  <si>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</si>
  <si>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</si>
  <si>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</si>
  <si>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</si>
  <si>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</si>
  <si>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</si>
  <si>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</si>
  <si>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</si>
  <si>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</si>
  <si>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</si>
  <si>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</si>
  <si>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</si>
  <si>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</si>
  <si>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</si>
  <si>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</si>
  <si>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</si>
  <si>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</si>
  <si>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</si>
  <si>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</si>
  <si>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</si>
  <si>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</si>
  <si>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</si>
  <si>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</si>
  <si>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</si>
  <si>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</si>
  <si>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</si>
  <si>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</si>
  <si>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</si>
  <si>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</si>
  <si>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</si>
  <si>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</si>
  <si>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</si>
  <si>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</si>
  <si>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</si>
  <si>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</si>
  <si>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</si>
  <si>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</si>
  <si>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</si>
  <si>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</si>
  <si>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</si>
  <si>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</si>
  <si>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</si>
  <si>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</si>
  <si>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</si>
  <si>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</si>
  <si>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</si>
  <si>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</si>
  <si>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</si>
  <si>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</si>
  <si>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</si>
  <si>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</si>
  <si>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</si>
  <si>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</si>
  <si>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</si>
  <si>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</si>
  <si>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</si>
  <si>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</si>
  <si>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</si>
  <si>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</si>
  <si>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</si>
  <si>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</si>
  <si>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</si>
  <si>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</si>
  <si>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</si>
  <si>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</si>
  <si>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</si>
  <si>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</si>
  <si>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</si>
  <si>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</si>
  <si>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</si>
  <si>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</si>
  <si>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</si>
  <si>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</si>
  <si>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</si>
  <si>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</si>
  <si>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</si>
  <si>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</si>
  <si>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</si>
  <si>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</si>
  <si>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</si>
  <si>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</si>
  <si>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</si>
  <si>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</si>
  <si>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</si>
  <si>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</si>
  <si>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</si>
  <si>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</si>
  <si>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</si>
  <si>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</si>
  <si>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</si>
  <si>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</si>
  <si>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</si>
  <si>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</si>
  <si>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</si>
  <si>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</si>
  <si>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</si>
  <si>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</si>
  <si>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</si>
  <si>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</si>
  <si>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</si>
  <si>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</si>
  <si>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</si>
  <si>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</si>
  <si>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</si>
  <si>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</si>
  <si>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</si>
  <si>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</si>
  <si>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</si>
  <si>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</si>
  <si>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</si>
  <si>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</si>
  <si>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</si>
  <si>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</si>
  <si>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</si>
  <si>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</si>
  <si>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</si>
  <si>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</si>
  <si>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</si>
  <si>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</si>
  <si>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</si>
  <si>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</si>
  <si>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</si>
  <si>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</si>
  <si>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</si>
  <si>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</si>
  <si>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</si>
  <si>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</si>
  <si>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</si>
  <si>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</si>
  <si>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</si>
  <si>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</si>
  <si>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</si>
  <si>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</si>
  <si>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</si>
  <si>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</si>
  <si>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</si>
  <si>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</si>
  <si>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</si>
  <si>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</si>
  <si>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</si>
  <si>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</si>
  <si>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</si>
  <si>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</si>
  <si>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</si>
  <si>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</si>
  <si>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</si>
  <si>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</si>
  <si>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</si>
  <si>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</si>
  <si>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</si>
  <si>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</si>
  <si>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</si>
  <si>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</si>
  <si>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</si>
  <si>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</si>
  <si>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</si>
  <si>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</si>
  <si>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</si>
  <si>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</si>
  <si>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</si>
  <si>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</si>
  <si>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</si>
  <si>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</si>
  <si>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</si>
  <si>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</si>
  <si>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</si>
  <si>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</si>
  <si>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</si>
  <si>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</si>
  <si>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</si>
  <si>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</si>
  <si>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</si>
  <si>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</si>
  <si>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</si>
  <si>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</si>
  <si>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</si>
  <si>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</si>
  <si>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</si>
  <si>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</si>
  <si>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</si>
  <si>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</si>
  <si>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</si>
  <si>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</si>
  <si>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</si>
  <si>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</si>
  <si>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</si>
  <si>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</si>
  <si>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</si>
  <si>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</si>
  <si>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</si>
  <si>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</si>
  <si>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</si>
  <si>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</si>
  <si>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</si>
  <si>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</si>
  <si>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</si>
  <si>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</si>
  <si>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</si>
  <si>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</si>
  <si>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</si>
  <si>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</si>
  <si>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</si>
  <si>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</si>
  <si>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</si>
  <si>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</si>
  <si>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</si>
  <si>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</si>
  <si>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</si>
  <si>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</si>
  <si>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</si>
  <si>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</si>
  <si>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</si>
  <si>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</si>
  <si>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</si>
  <si>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</si>
  <si>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</si>
  <si>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</si>
  <si>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</si>
  <si>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</si>
  <si>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</si>
  <si>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</si>
  <si>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</si>
  <si>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</si>
  <si>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</si>
  <si>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</si>
  <si>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</si>
  <si>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</si>
  <si>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</si>
  <si>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</si>
  <si>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</si>
  <si>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</si>
  <si>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</si>
  <si>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</si>
  <si>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</si>
  <si>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</si>
  <si>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</si>
  <si>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</si>
  <si>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</si>
  <si>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</si>
  <si>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</si>
  <si>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</si>
  <si>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</si>
  <si>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</si>
  <si>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</si>
  <si>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</si>
  <si>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</si>
  <si>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</si>
  <si>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</si>
  <si>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</si>
  <si>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</si>
  <si>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</si>
  <si>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</si>
  <si>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</si>
  <si>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</si>
  <si>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</si>
  <si>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</si>
  <si>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</si>
  <si>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</si>
  <si>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</si>
  <si>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</si>
  <si>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</si>
  <si>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</si>
  <si>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</si>
  <si>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</si>
  <si>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</si>
  <si>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</si>
  <si>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</si>
  <si>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</si>
  <si>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</si>
  <si>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</si>
  <si>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</si>
  <si>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</si>
  <si>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</si>
  <si>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</si>
  <si>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</si>
  <si>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</si>
  <si>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</si>
  <si>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</si>
  <si>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</si>
  <si>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</si>
  <si>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</si>
  <si>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</si>
  <si>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</si>
  <si>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</si>
  <si>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</si>
  <si>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</si>
  <si>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</si>
  <si>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</si>
  <si>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</si>
  <si>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</si>
  <si>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</si>
  <si>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</si>
  <si>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</si>
  <si>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</si>
  <si>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</si>
  <si>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</si>
  <si>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</si>
  <si>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</si>
  <si>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</si>
  <si>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</si>
  <si>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</si>
  <si>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</si>
  <si>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</si>
  <si>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</si>
  <si>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</si>
  <si>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</si>
  <si>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</si>
  <si>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</si>
  <si>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</si>
  <si>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</si>
  <si>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</si>
  <si>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</si>
  <si>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</si>
  <si>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</si>
  <si>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</si>
  <si>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</si>
  <si>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</si>
  <si>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</si>
  <si>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</si>
  <si>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</si>
  <si>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</si>
  <si>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</si>
  <si>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</si>
  <si>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</si>
  <si>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</si>
  <si>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</si>
  <si>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</si>
  <si>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</si>
  <si>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</si>
  <si>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</si>
  <si>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</si>
  <si>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</si>
  <si>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</si>
  <si>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</si>
  <si>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</si>
  <si>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</si>
  <si>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</si>
  <si>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</si>
  <si>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</si>
  <si>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</si>
  <si>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</si>
  <si>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</si>
  <si>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</si>
  <si>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</si>
  <si>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</si>
  <si>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</si>
  <si>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</si>
  <si>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</si>
  <si>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</si>
  <si>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</si>
  <si>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</si>
  <si>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</si>
  <si>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</si>
  <si>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</si>
  <si>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</si>
  <si>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</si>
  <si>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</si>
  <si>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</si>
  <si>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</si>
  <si>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</si>
  <si>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</si>
  <si>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</si>
  <si>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</si>
  <si>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</si>
  <si>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</si>
  <si>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</si>
  <si>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</si>
  <si>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</si>
  <si>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</si>
  <si>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</si>
  <si>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</si>
  <si>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</si>
  <si>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</si>
  <si>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</si>
  <si>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</si>
  <si>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</si>
  <si>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</si>
  <si>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</si>
  <si>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</si>
  <si>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</si>
  <si>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</si>
  <si>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</si>
  <si>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</si>
  <si>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</si>
  <si>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</si>
  <si>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</si>
  <si>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</si>
  <si>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</si>
  <si>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</si>
  <si>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</si>
  <si>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</si>
  <si>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</si>
  <si>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</si>
  <si>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</si>
  <si>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</si>
  <si>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</si>
  <si>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</si>
  <si>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</si>
  <si>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</si>
  <si>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</si>
  <si>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</si>
  <si>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</si>
  <si>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</si>
  <si>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</si>
  <si>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</si>
  <si>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</si>
  <si>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</si>
  <si>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</si>
  <si>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</si>
  <si>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</si>
  <si>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</si>
  <si>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</si>
  <si>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</si>
  <si>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</si>
  <si>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</si>
  <si>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</si>
  <si>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</si>
  <si>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</si>
  <si>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</si>
  <si>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</si>
  <si>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</si>
  <si>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</si>
  <si>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</si>
  <si>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</si>
  <si>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</si>
  <si>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</si>
  <si>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</si>
  <si>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</si>
  <si>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</si>
  <si>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</si>
  <si>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</si>
  <si>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</si>
  <si>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</si>
  <si>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</si>
  <si>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</si>
  <si>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</si>
  <si>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</si>
  <si>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</si>
  <si>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</si>
  <si>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</si>
  <si>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</si>
  <si>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</si>
  <si>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</si>
  <si>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</si>
  <si>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</si>
  <si>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</si>
  <si>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</si>
  <si>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</si>
  <si>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</si>
  <si>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</si>
  <si>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</si>
  <si>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</si>
  <si>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</si>
  <si>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</si>
  <si>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</si>
  <si>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</si>
  <si>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</si>
  <si>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</si>
  <si>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</si>
  <si>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</si>
  <si>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</si>
  <si>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</si>
  <si>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</si>
  <si>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</si>
  <si>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</si>
  <si>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</si>
  <si>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</si>
  <si>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</si>
  <si>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</si>
  <si>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</si>
  <si>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</si>
  <si>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</si>
  <si>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</si>
  <si>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</si>
  <si>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</si>
  <si>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</si>
  <si>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</si>
  <si>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</si>
  <si>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</si>
  <si>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</si>
  <si>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</si>
  <si>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</si>
  <si>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</si>
  <si>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</si>
  <si>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</si>
  <si>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</si>
  <si>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</si>
  <si>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</si>
  <si>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</si>
  <si>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</si>
  <si>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</si>
  <si>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</si>
  <si>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</si>
  <si>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</si>
  <si>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</si>
  <si>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</si>
  <si>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</si>
  <si>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</si>
  <si>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</si>
  <si>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</si>
  <si>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</si>
  <si>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</si>
  <si>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</si>
  <si>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</si>
  <si>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</si>
  <si>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</si>
  <si>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</si>
  <si>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</si>
  <si>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</si>
  <si>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</si>
  <si>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</si>
  <si>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</si>
  <si>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</si>
  <si>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</si>
  <si>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</si>
  <si>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</si>
  <si>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</si>
  <si>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</si>
  <si>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</si>
  <si>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</si>
  <si>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</si>
  <si>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</si>
  <si>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</si>
  <si>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</si>
  <si>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</si>
  <si>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</si>
  <si>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</si>
  <si>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</si>
  <si>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</si>
  <si>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</si>
  <si>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</si>
  <si>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</si>
  <si>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</si>
  <si>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</si>
  <si>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</si>
  <si>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</si>
  <si>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</si>
  <si>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</si>
  <si>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</si>
  <si>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</si>
  <si>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</si>
  <si>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</si>
  <si>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</si>
  <si>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</si>
  <si>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</si>
  <si>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</si>
  <si>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</si>
  <si>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</si>
  <si>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</si>
  <si>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</si>
  <si>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</si>
  <si>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</si>
  <si>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</si>
  <si>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</si>
  <si>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</si>
  <si>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</si>
  <si>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</si>
  <si>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</si>
  <si>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</si>
  <si>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</si>
  <si>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</si>
  <si>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</si>
  <si>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</si>
  <si>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</si>
  <si>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</si>
  <si>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</si>
  <si>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</si>
  <si>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</si>
  <si>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</si>
  <si>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</si>
  <si>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</si>
  <si>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</si>
  <si>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</si>
  <si>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</si>
  <si>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</si>
  <si>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</si>
  <si>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</si>
  <si>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</si>
  <si>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</si>
  <si>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</si>
  <si>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</si>
  <si>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</si>
  <si>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</si>
  <si>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</si>
  <si>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</si>
  <si>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</si>
  <si>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</si>
  <si>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</si>
  <si>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</si>
  <si>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</si>
  <si>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</si>
  <si>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</si>
  <si>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</si>
  <si>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</si>
  <si>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</si>
  <si>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</si>
  <si>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</si>
  <si>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</si>
  <si>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</si>
  <si>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</si>
  <si>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</si>
  <si>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</si>
  <si>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</si>
  <si>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</si>
  <si>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</si>
  <si>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</si>
  <si>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</si>
  <si>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</si>
  <si>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</si>
  <si>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</si>
  <si>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</si>
  <si>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</si>
  <si>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</si>
  <si>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</si>
  <si>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</si>
  <si>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</si>
  <si>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</si>
  <si>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</si>
  <si>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</si>
  <si>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</si>
  <si>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</si>
  <si>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</si>
  <si>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</si>
  <si>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</si>
  <si>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</si>
  <si>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</si>
  <si>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</si>
  <si>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</si>
  <si>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</si>
  <si>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</si>
  <si>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</si>
  <si>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</si>
  <si>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</si>
  <si>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</si>
  <si>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</si>
  <si>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</si>
  <si>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</si>
  <si>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</si>
  <si>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</si>
  <si>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</si>
  <si>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</si>
  <si>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</si>
  <si>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</si>
  <si>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</si>
  <si>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</si>
  <si>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</si>
  <si>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</si>
  <si>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</si>
  <si>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</si>
  <si>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</si>
  <si>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</si>
  <si>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</si>
  <si>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</si>
  <si>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</si>
  <si>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</si>
  <si>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</si>
  <si>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</si>
  <si>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</si>
  <si>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</si>
  <si>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</si>
  <si>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</si>
  <si>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</si>
  <si>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</si>
  <si>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</si>
  <si>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</si>
  <si>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</si>
  <si>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</si>
  <si>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</si>
  <si>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</si>
  <si>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</si>
  <si>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</si>
  <si>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</si>
  <si>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</si>
  <si>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</si>
  <si>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</si>
  <si>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</si>
  <si>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</si>
  <si>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</si>
  <si>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</si>
  <si>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</si>
  <si>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</si>
  <si>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</si>
  <si>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</si>
  <si>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</si>
  <si>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</si>
  <si>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</si>
  <si>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</si>
  <si>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</si>
  <si>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</si>
  <si>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</si>
  <si>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</si>
  <si>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</si>
  <si>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</si>
  <si>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</si>
  <si>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</si>
  <si>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</si>
  <si>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</si>
  <si>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</si>
  <si>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</si>
  <si>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</si>
  <si>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</si>
  <si>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</si>
  <si>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</si>
  <si>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</si>
  <si>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</si>
  <si>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</si>
  <si>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</si>
  <si>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</si>
  <si>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</si>
  <si>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</si>
  <si>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</si>
  <si>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</si>
  <si>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</si>
  <si>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</si>
  <si>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</si>
  <si>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</si>
  <si>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</si>
  <si>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</si>
  <si>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</si>
  <si>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</si>
  <si>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</si>
  <si>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</si>
  <si>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</si>
  <si>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</si>
  <si>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</si>
  <si>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</si>
  <si>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</si>
  <si>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</si>
  <si>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</si>
  <si>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</si>
  <si>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</si>
  <si>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</si>
  <si>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</si>
  <si>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</si>
  <si>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</si>
  <si>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</si>
  <si>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</si>
  <si>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</si>
  <si>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</si>
  <si>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</si>
  <si>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</si>
  <si>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</si>
  <si>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</si>
  <si>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</si>
  <si>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</si>
  <si>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</si>
  <si>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</si>
  <si>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</si>
  <si>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</si>
  <si>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</si>
  <si>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</si>
  <si>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</si>
  <si>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</si>
  <si>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</si>
  <si>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</si>
  <si>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</si>
  <si>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</si>
  <si>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</si>
  <si>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</si>
  <si>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</si>
  <si>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</si>
  <si>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</si>
  <si>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</si>
  <si>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</si>
  <si>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</si>
  <si>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</si>
  <si>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</si>
  <si>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</si>
  <si>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</si>
  <si>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</si>
  <si>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</si>
  <si>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</si>
  <si>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</si>
  <si>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</si>
  <si>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</si>
  <si>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</si>
  <si>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</si>
  <si>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</si>
  <si>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</si>
  <si>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</si>
  <si>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</si>
  <si>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</si>
  <si>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</si>
  <si>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</si>
  <si>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</si>
  <si>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</si>
  <si>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</si>
  <si>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</si>
  <si>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</si>
  <si>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</si>
  <si>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</si>
  <si>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</si>
  <si>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</si>
  <si>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</si>
  <si>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</si>
  <si>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</si>
  <si>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</si>
  <si>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</si>
  <si>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</si>
  <si>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</si>
  <si>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</si>
  <si>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</si>
  <si>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</si>
  <si>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</si>
  <si>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</si>
  <si>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</si>
  <si>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</si>
  <si>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</si>
  <si>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</si>
  <si>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</si>
  <si>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</si>
  <si>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</si>
  <si>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</si>
  <si>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</si>
  <si>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</si>
  <si>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</si>
  <si>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</si>
  <si>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</si>
  <si>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</si>
  <si>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</si>
  <si>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</si>
  <si>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</si>
  <si>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</si>
  <si>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</si>
  <si>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</si>
  <si>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</si>
  <si>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</si>
  <si>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</si>
  <si>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</si>
  <si>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</si>
  <si>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</si>
  <si>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</si>
  <si>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</si>
  <si>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</si>
  <si>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</si>
  <si>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</si>
  <si>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</si>
  <si>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</si>
  <si>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</si>
  <si>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</si>
  <si>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</si>
  <si>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</si>
  <si>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</si>
  <si>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</si>
  <si>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</si>
  <si>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</si>
  <si>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</si>
  <si>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</si>
  <si>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</si>
  <si>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</si>
  <si>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</si>
  <si>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</si>
  <si>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</si>
  <si>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</si>
  <si>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</si>
  <si>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</si>
  <si>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</si>
  <si>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</si>
  <si>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</si>
  <si>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</si>
  <si>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</si>
  <si>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</si>
  <si>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</si>
  <si>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</si>
  <si>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</si>
  <si>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</si>
  <si>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</si>
  <si>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</si>
  <si>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</si>
  <si>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</si>
  <si>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</si>
  <si>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</si>
  <si>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</si>
  <si>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</si>
  <si>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</si>
  <si>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</si>
  <si>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</si>
  <si>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</si>
  <si>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</si>
  <si>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</si>
  <si>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</si>
  <si>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</si>
  <si>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</si>
  <si>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</si>
  <si>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</si>
  <si>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</si>
  <si>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</si>
  <si>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</si>
  <si>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</si>
  <si>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</si>
  <si>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</si>
  <si>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</si>
  <si>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</si>
  <si>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</si>
  <si>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</si>
  <si>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</si>
  <si>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</si>
  <si>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</si>
  <si>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</si>
  <si>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</si>
  <si>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</si>
  <si>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</si>
  <si>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</si>
  <si>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</si>
  <si>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</si>
  <si>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</si>
  <si>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</si>
  <si>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</si>
  <si>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</si>
  <si>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</si>
  <si>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</si>
  <si>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</si>
  <si>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</si>
  <si>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</si>
  <si>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</si>
  <si>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</si>
  <si>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</si>
  <si>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</si>
  <si>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</si>
  <si>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</si>
  <si>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</si>
  <si>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</si>
  <si>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</si>
  <si>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</si>
  <si>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</si>
  <si>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</si>
  <si>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</si>
  <si>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</si>
  <si>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</si>
  <si>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</si>
  <si>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</si>
  <si>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</si>
  <si>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</si>
  <si>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</si>
  <si>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</si>
  <si>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</si>
  <si>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</si>
  <si>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</si>
  <si>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</si>
  <si>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</si>
  <si>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</si>
  <si>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</si>
  <si>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</si>
  <si>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</si>
  <si>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</si>
  <si>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</si>
  <si>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</si>
  <si>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</si>
  <si>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</si>
  <si>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</si>
  <si>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</si>
  <si>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</si>
  <si>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</si>
  <si>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</si>
  <si>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</si>
  <si>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</si>
  <si>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</si>
  <si>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</si>
  <si>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</si>
  <si>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</si>
  <si>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</si>
  <si>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</si>
  <si>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</si>
  <si>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</si>
  <si>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</si>
  <si>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</si>
  <si>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</si>
  <si>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</si>
  <si>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</si>
  <si>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</si>
  <si>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</si>
  <si>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</si>
  <si>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</si>
  <si>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</si>
  <si>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</si>
  <si>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</si>
  <si>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</si>
  <si>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</si>
  <si>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</si>
  <si>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</si>
  <si>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</si>
  <si>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</si>
  <si>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</si>
  <si>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</si>
  <si>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</si>
  <si>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</si>
  <si>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</si>
  <si>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</si>
  <si>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</si>
  <si>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</si>
  <si>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</si>
  <si>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</si>
  <si>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</si>
  <si>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</si>
  <si>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</si>
  <si>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</si>
  <si>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</si>
  <si>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</si>
  <si>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</si>
  <si>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</si>
  <si>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</si>
  <si>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</si>
  <si>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</si>
  <si>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</si>
  <si>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</si>
  <si>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</si>
  <si>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</si>
  <si>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</si>
  <si>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</si>
  <si>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</si>
  <si>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</si>
  <si>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</si>
  <si>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</si>
  <si>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</si>
  <si>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</si>
  <si>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</si>
  <si>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</si>
  <si>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</si>
  <si>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</si>
  <si>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</si>
  <si>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</si>
  <si>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</si>
  <si>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</si>
  <si>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</si>
  <si>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</si>
  <si>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</si>
  <si>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</si>
  <si>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</si>
  <si>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</si>
  <si>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</si>
  <si>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</si>
  <si>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</si>
  <si>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</si>
  <si>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</si>
  <si>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</si>
  <si>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</si>
  <si>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</si>
  <si>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</si>
  <si>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</si>
  <si>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</si>
  <si>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</si>
  <si>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</si>
  <si>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</si>
  <si>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</si>
  <si>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</si>
  <si>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</si>
  <si>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</si>
  <si>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</si>
  <si>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</si>
  <si>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</si>
  <si>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</si>
  <si>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</si>
  <si>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</si>
  <si>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</si>
  <si>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</si>
  <si>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</si>
  <si>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</si>
  <si>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</si>
  <si>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</si>
  <si>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</si>
  <si>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</si>
  <si>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</si>
  <si>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</si>
  <si>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</si>
  <si>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</si>
  <si>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</si>
  <si>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</si>
  <si>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</si>
  <si>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</si>
  <si>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</si>
  <si>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</si>
  <si>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</si>
  <si>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</si>
  <si>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</si>
  <si>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</si>
  <si>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</si>
  <si>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</si>
  <si>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</si>
  <si>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</si>
  <si>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</si>
  <si>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</si>
  <si>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</si>
  <si>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</si>
  <si>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</si>
  <si>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</si>
  <si>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</si>
  <si>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</si>
  <si>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</si>
  <si>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</si>
  <si>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</si>
  <si>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</si>
  <si>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</si>
  <si>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</si>
  <si>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</si>
  <si>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</si>
  <si>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</si>
  <si>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</si>
  <si>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</si>
  <si>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</si>
  <si>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</si>
  <si>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</si>
  <si>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</si>
  <si>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</si>
  <si>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</si>
  <si>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</si>
  <si>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</si>
  <si>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</si>
  <si>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</si>
  <si>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</si>
  <si>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</si>
  <si>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</si>
  <si>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</si>
  <si>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</si>
  <si>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</si>
  <si>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</si>
  <si>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</si>
  <si>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</si>
  <si>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</si>
  <si>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</si>
  <si>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</si>
  <si>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</si>
  <si>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</si>
  <si>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</si>
  <si>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</si>
  <si>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</si>
  <si>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</si>
  <si>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</si>
  <si>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</si>
  <si>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</si>
  <si>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</si>
  <si>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</si>
  <si>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</si>
  <si>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</si>
  <si>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</si>
  <si>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</si>
  <si>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</si>
  <si>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</si>
  <si>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</si>
  <si>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</si>
  <si>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</si>
  <si>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</si>
  <si>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</si>
  <si>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</si>
  <si>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</si>
  <si>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</si>
  <si>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</si>
  <si>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</si>
  <si>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</si>
  <si>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</si>
  <si>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</si>
  <si>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</si>
  <si>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</si>
  <si>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</si>
  <si>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</si>
  <si>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</si>
  <si>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</si>
  <si>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</si>
  <si>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</si>
  <si>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</si>
  <si>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</si>
  <si>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</si>
  <si>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</si>
  <si>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</si>
  <si>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</si>
  <si>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</si>
  <si>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</si>
  <si>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</si>
  <si>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</si>
  <si>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</si>
  <si>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</si>
  <si>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</si>
  <si>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</si>
  <si>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</si>
  <si>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</si>
  <si>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</si>
  <si>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</si>
  <si>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</si>
  <si>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</si>
  <si>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</si>
  <si>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</si>
  <si>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</si>
  <si>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</si>
  <si>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</si>
  <si>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</si>
  <si>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</si>
  <si>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</si>
  <si>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</si>
  <si>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</si>
  <si>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</si>
  <si>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</si>
  <si>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</si>
  <si>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</si>
  <si>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</si>
  <si>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</si>
  <si>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</si>
  <si>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</si>
  <si>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</si>
  <si>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</si>
  <si>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</si>
  <si>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</si>
  <si>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</si>
  <si>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</si>
  <si>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</si>
  <si>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</si>
  <si>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</si>
  <si>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</si>
  <si>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</si>
  <si>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</si>
  <si>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</si>
  <si>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</si>
  <si>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</si>
  <si>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</si>
  <si>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</si>
  <si>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</si>
  <si>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</si>
  <si>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</si>
  <si>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</si>
  <si>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</si>
  <si>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</si>
  <si>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</si>
  <si>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</si>
  <si>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</si>
  <si>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</si>
  <si>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</si>
  <si>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</si>
  <si>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</si>
  <si>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</si>
  <si>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</si>
  <si>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</si>
  <si>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</si>
  <si>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</si>
  <si>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</si>
  <si>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</si>
  <si>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</si>
  <si>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</si>
  <si>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</si>
  <si>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</si>
  <si>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</si>
  <si>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</si>
  <si>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</si>
  <si>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</si>
  <si>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</si>
  <si>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</si>
  <si>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</si>
  <si>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</si>
  <si>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</si>
  <si>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</si>
  <si>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</si>
  <si>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</si>
  <si>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</si>
  <si>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</si>
  <si>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</si>
  <si>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</si>
  <si>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</si>
  <si>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</si>
  <si>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</si>
  <si>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</si>
  <si>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</si>
  <si>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</si>
  <si>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</si>
  <si>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</si>
  <si>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</si>
  <si>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</si>
  <si>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</si>
  <si>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</si>
  <si>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</si>
  <si>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</si>
  <si>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</si>
  <si>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</si>
  <si>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</si>
  <si>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</si>
  <si>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</si>
  <si>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</si>
  <si>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</si>
  <si>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</si>
  <si>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</si>
  <si>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</si>
  <si>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</si>
  <si>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</si>
  <si>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</si>
  <si>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</si>
  <si>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</si>
  <si>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</si>
  <si>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</si>
  <si>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</si>
  <si>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</si>
  <si>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</si>
  <si>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</si>
  <si>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</si>
  <si>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</si>
  <si>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</si>
  <si>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</si>
  <si>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</si>
  <si>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</si>
  <si>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</si>
  <si>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</si>
  <si>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</si>
  <si>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</si>
  <si>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</si>
  <si>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</si>
  <si>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</si>
  <si>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</si>
  <si>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</si>
  <si>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</si>
  <si>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</si>
  <si>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</si>
  <si>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</si>
  <si>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</si>
  <si>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</si>
  <si>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</si>
  <si>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</si>
  <si>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</si>
  <si>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</si>
  <si>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</si>
  <si>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</si>
  <si>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</si>
  <si>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</si>
  <si>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</si>
  <si>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</si>
  <si>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</si>
  <si>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</si>
  <si>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</si>
  <si>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</si>
  <si>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</si>
  <si>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</si>
  <si>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</si>
  <si>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</si>
  <si>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</si>
  <si>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</si>
  <si>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</si>
  <si>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</si>
  <si>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</si>
  <si>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</si>
  <si>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</si>
  <si>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</si>
  <si>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</si>
  <si>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</si>
  <si>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</si>
  <si>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</si>
  <si>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</si>
  <si>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</si>
  <si>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</si>
  <si>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</si>
  <si>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</si>
  <si>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</si>
  <si>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</si>
  <si>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</si>
  <si>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</si>
  <si>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</si>
  <si>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</si>
  <si>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</si>
  <si>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</si>
  <si>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</si>
  <si>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</si>
  <si>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</si>
  <si>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</si>
  <si>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</si>
  <si>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</si>
  <si>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</si>
  <si>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</si>
  <si>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</si>
  <si>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</si>
  <si>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</si>
  <si>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</si>
  <si>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</si>
  <si>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</si>
  <si>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</si>
  <si>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</si>
  <si>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</si>
  <si>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</si>
  <si>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</si>
  <si>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</si>
  <si>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</si>
  <si>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</si>
  <si>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</si>
  <si>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</si>
  <si>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</si>
  <si>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</si>
  <si>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</si>
  <si>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</si>
  <si>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</si>
  <si>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</si>
  <si>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</si>
  <si>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</si>
  <si>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</si>
  <si>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</si>
  <si>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</si>
  <si>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</si>
  <si>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</si>
  <si>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</si>
  <si>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</si>
  <si>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</si>
  <si>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</si>
  <si>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</si>
  <si>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</si>
  <si>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</si>
  <si>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</si>
  <si>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</si>
  <si>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</si>
  <si>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</si>
  <si>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</si>
  <si>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</si>
  <si>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</si>
  <si>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</si>
  <si>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</si>
  <si>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</si>
  <si>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</si>
  <si>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</si>
  <si>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</si>
  <si>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</si>
  <si>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</si>
  <si>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</si>
  <si>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</si>
  <si>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</si>
  <si>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</si>
  <si>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</si>
  <si>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</si>
  <si>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</si>
  <si>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</si>
  <si>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</si>
  <si>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</si>
  <si>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</si>
  <si>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</si>
  <si>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</si>
  <si>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</si>
  <si>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</si>
  <si>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</si>
  <si>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</si>
  <si>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</si>
  <si>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</si>
  <si>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</si>
  <si>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</si>
  <si>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</si>
  <si>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</si>
  <si>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</si>
  <si>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</si>
  <si>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</si>
  <si>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</si>
  <si>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</si>
  <si>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</si>
  <si>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</si>
  <si>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</si>
  <si>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</si>
  <si>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</si>
  <si>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</si>
  <si>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</si>
  <si>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</si>
  <si>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</si>
  <si>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</si>
  <si>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</si>
  <si>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</si>
  <si>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</si>
  <si>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</si>
  <si>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</si>
  <si>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</si>
  <si>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</si>
  <si>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</si>
  <si>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</si>
  <si>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</si>
  <si>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</si>
  <si>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</si>
  <si>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</si>
  <si>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</si>
  <si>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</si>
  <si>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</si>
  <si>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</si>
  <si>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</si>
  <si>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</si>
  <si>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</si>
  <si>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</si>
  <si>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</si>
  <si>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</si>
  <si>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</si>
  <si>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</si>
  <si>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</si>
  <si>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</si>
  <si>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</si>
  <si>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</si>
  <si>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</si>
  <si>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</si>
  <si>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</si>
  <si>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</si>
  <si>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</si>
  <si>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</si>
  <si>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</si>
  <si>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</si>
  <si>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</si>
  <si>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</si>
  <si>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</si>
  <si>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</si>
  <si>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</si>
  <si>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</si>
  <si>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</si>
  <si>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</si>
  <si>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</si>
  <si>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</si>
  <si>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</si>
  <si>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</si>
  <si>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</si>
  <si>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</si>
  <si>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</si>
  <si>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</si>
  <si>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</si>
  <si>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</si>
  <si>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</si>
  <si>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</si>
  <si>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</si>
  <si>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</si>
  <si>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</si>
  <si>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</si>
  <si>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</si>
  <si>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</si>
  <si>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</si>
  <si>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</si>
  <si>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</si>
  <si>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</si>
  <si>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</si>
  <si>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</si>
  <si>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</si>
  <si>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</si>
  <si>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</si>
  <si>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</si>
  <si>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</si>
  <si>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</si>
  <si>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</si>
  <si>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</si>
  <si>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</si>
  <si>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</si>
  <si>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</si>
  <si>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</si>
  <si>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</si>
  <si>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</si>
  <si>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</si>
  <si>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</si>
  <si>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</si>
  <si>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</si>
  <si>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</si>
  <si>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</si>
  <si>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</si>
  <si>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</si>
  <si>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</si>
  <si>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</si>
  <si>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</si>
  <si>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</si>
  <si>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</si>
  <si>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</si>
  <si>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</si>
  <si>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</si>
  <si>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</si>
  <si>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</si>
  <si>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</si>
  <si>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</si>
  <si>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</si>
  <si>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</si>
  <si>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</si>
  <si>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</si>
  <si>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</si>
  <si>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</si>
  <si>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</si>
  <si>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</si>
  <si>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</si>
  <si>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</si>
  <si>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</si>
  <si>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</si>
  <si>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</si>
  <si>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</si>
  <si>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</si>
  <si>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</si>
  <si>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</si>
  <si>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</si>
  <si>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</si>
  <si>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</si>
  <si>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</si>
  <si>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</si>
  <si>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</si>
  <si>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</si>
  <si>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</si>
  <si>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</si>
  <si>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</si>
  <si>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</si>
  <si>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</si>
  <si>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</si>
  <si>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</si>
  <si>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</si>
  <si>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</si>
  <si>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</si>
  <si>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</si>
  <si>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</si>
  <si>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</si>
  <si>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</si>
  <si>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</si>
  <si>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</si>
  <si>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</si>
  <si>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</si>
  <si>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</si>
  <si>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</si>
  <si>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</si>
  <si>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</si>
  <si>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</si>
  <si>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</si>
  <si>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</si>
  <si>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</si>
  <si>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</si>
  <si>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</si>
  <si>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</si>
  <si>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</si>
  <si>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</si>
  <si>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</si>
  <si>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</si>
  <si>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</si>
  <si>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</si>
  <si>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</si>
  <si>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</si>
  <si>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</si>
  <si>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</si>
  <si>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</si>
  <si>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</si>
  <si>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</si>
  <si>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</si>
  <si>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</si>
  <si>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</si>
  <si>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</si>
  <si>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</si>
  <si>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</si>
  <si>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</si>
  <si>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</si>
  <si>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</si>
  <si>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</si>
  <si>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</si>
  <si>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</si>
  <si>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</si>
  <si>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</si>
  <si>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</si>
  <si>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</si>
  <si>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</si>
  <si>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</si>
  <si>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</si>
  <si>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</si>
  <si>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</si>
  <si>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</si>
  <si>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</si>
  <si>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</si>
  <si>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</si>
  <si>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</si>
  <si>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</si>
  <si>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</si>
  <si>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</si>
  <si>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</si>
  <si>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</si>
  <si>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</si>
  <si>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</si>
  <si>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</si>
  <si>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</si>
  <si>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</si>
  <si>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</si>
  <si>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</si>
  <si>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</si>
  <si>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</si>
  <si>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</si>
  <si>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</si>
  <si>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</si>
  <si>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</si>
  <si>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</si>
  <si>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</si>
  <si>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</si>
  <si>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</si>
  <si>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</si>
  <si>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</si>
  <si>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</si>
  <si>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</si>
  <si>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</si>
  <si>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</si>
  <si>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</si>
  <si>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</si>
  <si>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</si>
  <si>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</si>
  <si>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</si>
  <si>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</si>
  <si>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</si>
  <si>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</si>
  <si>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</si>
  <si>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</si>
  <si>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</si>
  <si>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</si>
  <si>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</si>
  <si>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</si>
  <si>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</si>
  <si>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</si>
  <si>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</si>
  <si>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</si>
  <si>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</si>
  <si>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</si>
  <si>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</si>
  <si>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</si>
  <si>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</si>
  <si>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</si>
  <si>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</si>
  <si>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</si>
  <si>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</si>
  <si>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</si>
  <si>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</si>
  <si>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</si>
  <si>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</si>
  <si>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</si>
  <si>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</si>
  <si>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</si>
  <si>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</si>
  <si>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</si>
  <si>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</si>
  <si>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</si>
  <si>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</si>
  <si>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</si>
  <si>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</si>
  <si>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</si>
  <si>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</si>
  <si>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</si>
  <si>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</si>
  <si>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</si>
  <si>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</si>
  <si>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</si>
  <si>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</si>
  <si>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</si>
  <si>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</si>
  <si>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</si>
  <si>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</si>
  <si>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</si>
  <si>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</si>
  <si>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</si>
  <si>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</si>
  <si>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</si>
  <si>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</si>
  <si>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</si>
  <si>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</si>
  <si>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</si>
  <si>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</si>
  <si>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</si>
  <si>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</si>
  <si>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</si>
  <si>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</si>
  <si>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</si>
  <si>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</si>
  <si>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</si>
  <si>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</si>
  <si>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</si>
  <si>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</si>
  <si>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</si>
  <si>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</si>
  <si>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</si>
  <si>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</si>
  <si>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</si>
  <si>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</si>
  <si>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</si>
  <si>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</si>
  <si>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</si>
  <si>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</si>
  <si>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</si>
  <si>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</si>
  <si>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</si>
  <si>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</si>
  <si>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</si>
  <si>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</si>
  <si>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</si>
  <si>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</si>
  <si>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</si>
  <si>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</si>
  <si>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</si>
  <si>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</si>
  <si>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</si>
  <si>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</si>
  <si>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</si>
  <si>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</si>
  <si>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</si>
  <si>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</si>
  <si>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</si>
  <si>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</si>
  <si>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</si>
  <si>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</si>
  <si>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</si>
  <si>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</si>
  <si>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</si>
  <si>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</si>
  <si>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</si>
  <si>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</si>
  <si>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</si>
  <si>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</si>
  <si>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</si>
  <si>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</si>
  <si>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</si>
  <si>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</si>
  <si>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</si>
  <si>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</si>
  <si>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</si>
  <si>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</si>
  <si>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</si>
  <si>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</si>
  <si>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</si>
  <si>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</si>
  <si>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</si>
  <si>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</si>
  <si>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</si>
  <si>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</si>
  <si>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</si>
  <si>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</si>
  <si>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</si>
  <si>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</si>
  <si>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</si>
  <si>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</si>
  <si>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</si>
  <si>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</si>
  <si>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</si>
  <si>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</si>
  <si>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</si>
  <si>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</si>
  <si>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</si>
  <si>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</si>
  <si>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</si>
  <si>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</si>
  <si>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</si>
  <si>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</si>
  <si>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</si>
  <si>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</si>
  <si>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</si>
  <si>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</si>
  <si>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</si>
  <si>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</si>
  <si>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</si>
  <si>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</si>
  <si>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</si>
  <si>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</si>
  <si>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</si>
  <si>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</si>
  <si>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</si>
  <si>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</si>
  <si>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</si>
  <si>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</si>
  <si>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</si>
  <si>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</si>
  <si>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</si>
  <si>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</si>
  <si>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</si>
  <si>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</si>
  <si>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</si>
  <si>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</si>
  <si>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</si>
  <si>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</si>
  <si>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</si>
  <si>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</si>
  <si>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</si>
  <si>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</si>
  <si>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</si>
  <si>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</si>
  <si>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</si>
  <si>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</si>
  <si>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</si>
  <si>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</si>
  <si>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</si>
  <si>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</si>
  <si>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</si>
  <si>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</si>
  <si>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</si>
  <si>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</si>
  <si>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</si>
  <si>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</si>
  <si>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</si>
  <si>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</si>
  <si>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</si>
  <si>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</si>
  <si>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</si>
  <si>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</si>
  <si>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</si>
  <si>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</si>
  <si>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</si>
  <si>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</si>
  <si>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</si>
  <si>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</si>
  <si>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</si>
  <si>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</si>
  <si>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</si>
  <si>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</si>
  <si>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</si>
  <si>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</si>
  <si>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</si>
  <si>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</si>
  <si>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</si>
  <si>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</si>
  <si>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</si>
  <si>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</si>
  <si>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</si>
  <si>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</si>
  <si>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</si>
  <si>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</si>
  <si>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</si>
  <si>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</si>
  <si>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</si>
  <si>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</si>
  <si>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</si>
  <si>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</si>
  <si>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</si>
  <si>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</si>
  <si>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</si>
  <si>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</si>
  <si>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</si>
  <si>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</si>
  <si>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</si>
  <si>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</si>
  <si>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</si>
  <si>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</si>
  <si>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</si>
  <si>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</si>
  <si>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</si>
  <si>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</si>
  <si>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</si>
  <si>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</si>
  <si>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</si>
  <si>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</si>
  <si>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</si>
  <si>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</si>
  <si>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</si>
  <si>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</si>
  <si>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</si>
  <si>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</si>
  <si>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</si>
  <si>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</si>
  <si>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</si>
  <si>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</si>
  <si>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</si>
  <si>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</si>
  <si>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</si>
  <si>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</si>
  <si>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</si>
  <si>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</si>
  <si>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</si>
  <si>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</si>
  <si>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</si>
  <si>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</si>
  <si>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</si>
  <si>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</si>
  <si>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</si>
  <si>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</si>
  <si>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</si>
  <si>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</si>
  <si>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</si>
  <si>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</si>
  <si>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</si>
  <si>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</si>
  <si>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</si>
  <si>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</si>
  <si>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</si>
  <si>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</si>
  <si>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</si>
  <si>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</si>
  <si>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</si>
  <si>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</si>
  <si>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</si>
  <si>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</si>
  <si>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</si>
  <si>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</si>
  <si>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</si>
  <si>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</si>
  <si>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</si>
  <si>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</si>
  <si>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</si>
  <si>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</si>
  <si>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</si>
  <si>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</si>
  <si>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</si>
  <si>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</si>
  <si>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</si>
  <si>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</si>
  <si>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</si>
  <si>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</si>
  <si>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</si>
  <si>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</si>
  <si>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</si>
  <si>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</si>
  <si>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</si>
  <si>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</si>
  <si>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</si>
  <si>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</si>
  <si>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</si>
  <si>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</si>
  <si>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</si>
  <si>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</si>
  <si>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</si>
  <si>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</si>
  <si>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</si>
  <si>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</si>
  <si>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</si>
  <si>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</si>
  <si>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</si>
  <si>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</si>
  <si>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</si>
  <si>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</si>
  <si>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</si>
  <si>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</si>
  <si>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</si>
  <si>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</si>
  <si>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</si>
  <si>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</si>
  <si>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</si>
  <si>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</si>
  <si>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</si>
  <si>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</si>
  <si>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</si>
  <si>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</si>
  <si>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</si>
  <si>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</si>
  <si>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</si>
  <si>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</si>
  <si>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</si>
  <si>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</si>
  <si>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</si>
  <si>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</si>
  <si>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</si>
  <si>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</si>
  <si>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</si>
  <si>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</si>
  <si>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</si>
  <si>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</si>
  <si>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</si>
  <si>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</si>
  <si>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</si>
  <si>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</si>
  <si>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</si>
  <si>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</si>
  <si>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</si>
  <si>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</si>
  <si>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</si>
  <si>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</si>
  <si>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</si>
  <si>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</si>
  <si>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</si>
  <si>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</si>
  <si>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</si>
  <si>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</si>
  <si>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</si>
  <si>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</si>
  <si>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</si>
  <si>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</si>
  <si>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</si>
  <si>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</si>
  <si>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</si>
  <si>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</si>
  <si>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</si>
  <si>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</si>
  <si>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</si>
  <si>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</si>
  <si>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</si>
  <si>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</si>
  <si>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</si>
  <si>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</si>
  <si>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</si>
  <si>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</si>
  <si>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</si>
  <si>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</si>
  <si>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</si>
  <si>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</si>
  <si>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</si>
  <si>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</si>
  <si>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</si>
  <si>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</si>
  <si>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</si>
  <si>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</si>
  <si>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</si>
  <si>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</si>
  <si>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</si>
  <si>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</si>
  <si>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</si>
  <si>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</si>
  <si>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</si>
  <si>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</si>
  <si>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</si>
  <si>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</si>
  <si>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</si>
  <si>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</si>
  <si>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</si>
  <si>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</si>
  <si>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</si>
  <si>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</si>
  <si>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</si>
  <si>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</si>
  <si>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</si>
  <si>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</si>
  <si>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</si>
  <si>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</si>
  <si>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</si>
  <si>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</si>
  <si>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</si>
  <si>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</si>
  <si>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</si>
  <si>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</si>
  <si>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</si>
  <si>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</si>
  <si>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</si>
  <si>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</si>
  <si>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</si>
  <si>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</si>
  <si>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</si>
  <si>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</si>
  <si>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</si>
  <si>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</si>
  <si>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</si>
  <si>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</si>
  <si>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</si>
  <si>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</si>
  <si>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</si>
  <si>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</si>
  <si>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</si>
  <si>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</si>
  <si>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</si>
  <si>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</si>
  <si>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</si>
  <si>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</si>
  <si>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</si>
  <si>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</si>
  <si>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</si>
  <si>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</si>
  <si>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</si>
  <si>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</si>
  <si>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</si>
  <si>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</si>
  <si>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</si>
  <si>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</si>
  <si>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</si>
  <si>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</si>
  <si>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</si>
  <si>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</si>
  <si>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</si>
  <si>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</si>
  <si>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</si>
  <si>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</si>
  <si>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</si>
  <si>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</si>
  <si>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</si>
  <si>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</si>
  <si>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</si>
  <si>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</si>
  <si>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</si>
  <si>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</si>
  <si>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</si>
  <si>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</si>
  <si>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</si>
  <si>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</si>
  <si>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</si>
  <si>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</si>
  <si>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</si>
  <si>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</si>
  <si>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</si>
  <si>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</si>
  <si>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</si>
  <si>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</si>
  <si>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</si>
  <si>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</si>
  <si>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</si>
  <si>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</si>
  <si>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</si>
  <si>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</si>
  <si>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</si>
  <si>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</si>
  <si>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</si>
  <si>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</si>
  <si>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</si>
  <si>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</si>
  <si>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</si>
  <si>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</si>
  <si>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</si>
  <si>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</si>
  <si>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</si>
  <si>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</si>
  <si>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</si>
  <si>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</si>
  <si>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</si>
  <si>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</si>
  <si>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</si>
  <si>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</si>
  <si>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</si>
  <si>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</si>
  <si>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</si>
  <si>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</si>
  <si>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</si>
  <si>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</si>
  <si>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</si>
  <si>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</si>
  <si>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</si>
  <si>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</si>
  <si>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</si>
  <si>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</si>
  <si>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</si>
  <si>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</si>
  <si>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</si>
  <si>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</si>
  <si>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</si>
  <si>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</si>
  <si>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</si>
  <si>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</si>
  <si>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</si>
  <si>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</si>
  <si>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</si>
  <si>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</si>
  <si>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</si>
  <si>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</si>
  <si>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</si>
  <si>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</si>
  <si>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</si>
  <si>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</si>
  <si>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</si>
  <si>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</si>
  <si>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</si>
  <si>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</si>
  <si>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</si>
  <si>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</si>
  <si>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</si>
  <si>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</si>
  <si>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</si>
  <si>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</si>
  <si>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</si>
  <si>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</si>
  <si>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</si>
  <si>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</si>
  <si>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</si>
  <si>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</si>
  <si>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</si>
  <si>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</si>
  <si>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</si>
  <si>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</si>
  <si>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</si>
  <si>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</si>
  <si>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</si>
  <si>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</si>
  <si>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</si>
  <si>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</si>
  <si>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</si>
  <si>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</si>
  <si>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</si>
  <si>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</si>
  <si>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</si>
  <si>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</si>
  <si>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</si>
  <si>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</si>
  <si>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</si>
  <si>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</si>
  <si>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</si>
  <si>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</si>
  <si>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</si>
  <si>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</si>
  <si>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</si>
  <si>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</si>
  <si>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</si>
  <si>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</si>
  <si>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</si>
  <si>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</si>
  <si>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</si>
  <si>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</si>
  <si>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</si>
  <si>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</si>
  <si>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</si>
  <si>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</si>
  <si>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</si>
  <si>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</si>
  <si>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</si>
  <si>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</si>
  <si>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</si>
  <si>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</si>
  <si>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</si>
  <si>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</si>
  <si>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</si>
  <si>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</si>
  <si>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</si>
  <si>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</si>
  <si>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</si>
  <si>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</si>
  <si>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</si>
  <si>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</si>
  <si>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</si>
  <si>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</si>
  <si>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</si>
  <si>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</si>
  <si>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</si>
  <si>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</si>
  <si>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</si>
  <si>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</si>
  <si>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</si>
  <si>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</si>
  <si>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</si>
  <si>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</si>
  <si>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</si>
  <si>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</si>
  <si>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</si>
  <si>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</si>
  <si>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</si>
  <si>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</si>
  <si>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</si>
  <si>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</si>
  <si>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</si>
  <si>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</si>
  <si>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</si>
  <si>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</si>
  <si>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</si>
  <si>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</si>
  <si>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</si>
  <si>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</si>
  <si>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</si>
  <si>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</si>
  <si>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</si>
  <si>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</si>
  <si>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</si>
  <si>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</si>
  <si>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</si>
  <si>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</si>
  <si>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</si>
  <si>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</si>
  <si>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</si>
  <si>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</si>
  <si>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</si>
  <si>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</si>
  <si>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</si>
  <si>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</si>
  <si>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</si>
  <si>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</si>
  <si>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</si>
  <si>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</si>
  <si>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</si>
  <si>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</si>
  <si>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</si>
  <si>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</si>
  <si>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</si>
  <si>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</si>
  <si>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</si>
  <si>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</si>
  <si>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</si>
  <si>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</si>
  <si>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</si>
  <si>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</si>
  <si>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</si>
  <si>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</si>
  <si>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</si>
  <si>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</si>
  <si>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</si>
  <si>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</si>
  <si>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</si>
  <si>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</si>
  <si>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</si>
  <si>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</si>
  <si>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</si>
  <si>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</si>
  <si>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</si>
  <si>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</si>
  <si>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</si>
  <si>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</si>
  <si>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</si>
  <si>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</si>
  <si>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</si>
  <si>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</si>
  <si>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</si>
  <si>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</si>
  <si>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</si>
  <si>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</si>
  <si>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</si>
  <si>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</si>
  <si>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</si>
  <si>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</si>
  <si>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</si>
  <si>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</si>
  <si>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</si>
  <si>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</si>
  <si>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</si>
  <si>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</si>
  <si>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</si>
  <si>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</si>
  <si>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</si>
  <si>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</si>
  <si>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</si>
  <si>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</si>
  <si>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</si>
  <si>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</si>
  <si>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</si>
  <si>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</si>
  <si>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</si>
  <si>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</si>
  <si>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</si>
  <si>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</si>
  <si>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</si>
  <si>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</si>
  <si>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</si>
  <si>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</si>
  <si>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</si>
  <si>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</si>
  <si>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</si>
  <si>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</si>
  <si>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</si>
  <si>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</si>
  <si>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</si>
  <si>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</si>
  <si>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</si>
  <si>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</si>
  <si>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</si>
  <si>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</si>
  <si>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</si>
  <si>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</si>
  <si>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</si>
  <si>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</si>
  <si>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</si>
  <si>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</si>
  <si>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</si>
  <si>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</si>
  <si>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</si>
  <si>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</si>
  <si>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</si>
  <si>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</si>
  <si>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</si>
  <si>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</si>
  <si>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</si>
  <si>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</si>
  <si>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</si>
  <si>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</si>
  <si>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</si>
  <si>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</si>
  <si>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</si>
  <si>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</si>
  <si>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</si>
  <si>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</si>
  <si>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</si>
  <si>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</si>
  <si>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</si>
  <si>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</si>
  <si>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</si>
  <si>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</si>
  <si>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</si>
  <si>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</si>
  <si>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</si>
  <si>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</si>
  <si>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</si>
  <si>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</si>
  <si>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</si>
  <si>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</si>
  <si>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</si>
  <si>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</si>
  <si>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</si>
  <si>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</si>
  <si>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</si>
  <si>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</si>
  <si>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</si>
  <si>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</si>
  <si>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</si>
  <si>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</si>
  <si>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</si>
  <si>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</si>
  <si>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</si>
  <si>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</si>
  <si>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</si>
  <si>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</si>
  <si>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</si>
  <si>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</si>
  <si>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</si>
  <si>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</si>
  <si>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</si>
  <si>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</si>
  <si>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</si>
  <si>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</si>
  <si>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</si>
  <si>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</si>
  <si>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</si>
  <si>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</si>
  <si>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</si>
  <si>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</si>
  <si>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</si>
  <si>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</si>
  <si>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</si>
  <si>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</si>
  <si>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</si>
  <si>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</si>
  <si>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</si>
  <si>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</si>
  <si>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</si>
  <si>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</si>
  <si>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</si>
  <si>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</si>
  <si>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</si>
  <si>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</si>
  <si>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</si>
  <si>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</si>
  <si>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</si>
  <si>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</si>
  <si>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</si>
  <si>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</si>
  <si>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</si>
  <si>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</si>
  <si>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</si>
  <si>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</si>
  <si>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</si>
  <si>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</si>
  <si>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</si>
  <si>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</si>
  <si>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</si>
  <si>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</si>
  <si>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</si>
  <si>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</si>
  <si>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</si>
  <si>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</si>
  <si>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</si>
  <si>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</si>
  <si>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</si>
  <si>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</si>
  <si>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</si>
  <si>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</si>
  <si>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</si>
  <si>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</si>
  <si>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</si>
  <si>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</si>
  <si>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</si>
  <si>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</si>
  <si>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</si>
  <si>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</si>
  <si>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</si>
  <si>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</si>
  <si>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</si>
  <si>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</si>
  <si>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</si>
  <si>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</si>
  <si>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</si>
  <si>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</si>
  <si>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</si>
  <si>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</si>
  <si>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</si>
  <si>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</si>
  <si>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</si>
  <si>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</si>
  <si>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</si>
  <si>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</si>
  <si>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</si>
  <si>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</si>
  <si>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</si>
  <si>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</si>
  <si>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</si>
  <si>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</si>
  <si>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</si>
  <si>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</si>
  <si>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</si>
  <si>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</si>
  <si>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</si>
  <si>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</si>
  <si>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</si>
  <si>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</si>
  <si>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</si>
  <si>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</si>
  <si>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</si>
  <si>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</si>
  <si>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</si>
  <si>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</si>
  <si>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</si>
  <si>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</si>
  <si>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</si>
  <si>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</si>
  <si>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</si>
  <si>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</si>
  <si>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</si>
  <si>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</si>
  <si>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</si>
  <si>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</si>
  <si>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</si>
  <si>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</si>
  <si>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</si>
  <si>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</si>
  <si>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</si>
  <si>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</si>
  <si>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</si>
  <si>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</si>
  <si>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</si>
  <si>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</si>
  <si>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</si>
  <si>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</si>
  <si>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</si>
  <si>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</si>
  <si>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</si>
  <si>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</si>
  <si>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</si>
  <si>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</si>
  <si>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</si>
  <si>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</si>
  <si>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</si>
  <si>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</si>
  <si>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</si>
  <si>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</si>
  <si>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</si>
  <si>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</si>
  <si>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</si>
  <si>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</si>
  <si>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</si>
  <si>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</si>
  <si>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</si>
  <si>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</si>
  <si>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</si>
  <si>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</si>
  <si>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</si>
  <si>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</si>
  <si>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</si>
  <si>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</si>
  <si>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</si>
  <si>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</si>
  <si>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</si>
  <si>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</si>
  <si>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</si>
  <si>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</si>
  <si>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</si>
  <si>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</si>
  <si>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</si>
  <si>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</si>
  <si>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</si>
  <si>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</si>
  <si>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</si>
  <si>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</si>
  <si>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</si>
  <si>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</si>
  <si>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</si>
  <si>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</si>
  <si>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</si>
  <si>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</si>
  <si>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</si>
  <si>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</si>
  <si>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</si>
  <si>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</si>
  <si>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</si>
  <si>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</si>
  <si>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</si>
  <si>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</si>
  <si>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</si>
  <si>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</si>
  <si>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</si>
  <si>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</si>
  <si>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</si>
  <si>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</si>
  <si>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</si>
  <si>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</si>
  <si>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</si>
  <si>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</si>
  <si>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</si>
  <si>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</si>
  <si>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</si>
  <si>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</si>
  <si>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</si>
  <si>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</si>
  <si>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</si>
  <si>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</si>
  <si>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</si>
  <si>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</si>
  <si>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</si>
  <si>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</si>
  <si>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</si>
  <si>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</si>
  <si>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</si>
  <si>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</si>
  <si>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</si>
  <si>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</si>
  <si>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</si>
  <si>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</si>
  <si>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</si>
  <si>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</si>
  <si>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</si>
  <si>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</si>
  <si>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</si>
  <si>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</si>
  <si>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</si>
  <si>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</si>
  <si>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</si>
  <si>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</si>
  <si>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</si>
  <si>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</si>
  <si>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</si>
  <si>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</si>
  <si>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</si>
  <si>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</si>
  <si>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</si>
  <si>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</si>
  <si>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</si>
  <si>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</si>
  <si>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</si>
  <si>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</si>
  <si>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</si>
  <si>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</si>
  <si>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</si>
  <si>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</si>
  <si>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</si>
  <si>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</si>
  <si>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</si>
  <si>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</si>
  <si>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</si>
  <si>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</si>
  <si>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</si>
  <si>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</si>
  <si>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</si>
  <si>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</si>
  <si>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</si>
  <si>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</si>
  <si>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</si>
  <si>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</si>
  <si>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</si>
  <si>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</si>
  <si>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</si>
  <si>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</si>
  <si>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</si>
  <si>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</si>
  <si>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</si>
  <si>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</si>
  <si>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</si>
  <si>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</si>
  <si>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</si>
  <si>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</si>
  <si>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</si>
  <si>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</si>
  <si>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</si>
  <si>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</si>
  <si>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</si>
  <si>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</si>
  <si>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</si>
  <si>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</si>
  <si>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</si>
  <si>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</si>
  <si>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</si>
  <si>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</si>
  <si>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</si>
  <si>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</si>
  <si>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</si>
  <si>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</si>
  <si>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</si>
  <si>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</si>
  <si>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</si>
  <si>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</si>
  <si>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</si>
  <si>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</si>
  <si>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</si>
  <si>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</si>
  <si>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</si>
  <si>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</si>
  <si>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</si>
  <si>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</si>
  <si>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</si>
  <si>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</si>
  <si>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</si>
  <si>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</si>
  <si>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</si>
  <si>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</si>
  <si>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</si>
  <si>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</si>
  <si>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</si>
  <si>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</si>
  <si>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</si>
  <si>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</si>
  <si>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</si>
  <si>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</si>
  <si>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</si>
  <si>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</si>
  <si>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</si>
  <si>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</si>
  <si>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</si>
  <si>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</si>
  <si>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</si>
  <si>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</si>
  <si>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</si>
  <si>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</si>
  <si>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</si>
  <si>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</si>
  <si>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</si>
  <si>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</si>
  <si>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</si>
  <si>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</si>
  <si>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</si>
  <si>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</si>
  <si>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</si>
  <si>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</si>
  <si>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</si>
  <si>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</si>
  <si>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</si>
  <si>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</si>
  <si>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</si>
  <si>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</si>
  <si>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</si>
  <si>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</si>
  <si>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</si>
  <si>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</si>
  <si>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</si>
  <si>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</si>
  <si>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</si>
  <si>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</si>
  <si>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</si>
  <si>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</si>
  <si>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</si>
  <si>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</si>
  <si>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</si>
  <si>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</si>
  <si>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</si>
  <si>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</si>
  <si>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</si>
  <si>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</si>
  <si>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</si>
  <si>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</si>
  <si>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</si>
  <si>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</si>
  <si>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</si>
  <si>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</si>
  <si>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</si>
  <si>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</si>
  <si>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</si>
  <si>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</si>
  <si>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</si>
  <si>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</si>
  <si>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</si>
  <si>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</si>
  <si>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</si>
  <si>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</si>
  <si>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</si>
  <si>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</si>
  <si>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</si>
  <si>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</si>
  <si>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</si>
  <si>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</si>
  <si>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</si>
  <si>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</si>
  <si>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</si>
  <si>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</si>
  <si>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</si>
  <si>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</si>
  <si>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</si>
  <si>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</si>
  <si>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</si>
  <si>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</si>
  <si>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</si>
  <si>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</si>
  <si>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</si>
  <si>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</si>
  <si>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</si>
  <si>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</si>
  <si>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</si>
  <si>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</si>
  <si>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</si>
  <si>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</si>
  <si>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</si>
  <si>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</si>
  <si>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</si>
  <si>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</si>
  <si>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</si>
  <si>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</si>
  <si>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</si>
  <si>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</si>
  <si>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</si>
  <si>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</si>
  <si>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</si>
  <si>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</si>
  <si>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</si>
  <si>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</si>
  <si>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</si>
  <si>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</si>
  <si>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</si>
  <si>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</si>
  <si>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</si>
  <si>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</si>
  <si>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</si>
  <si>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</si>
  <si>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</si>
  <si>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</si>
  <si>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</si>
  <si>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</si>
  <si>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</si>
  <si>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</si>
  <si>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</si>
  <si>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</si>
  <si>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</si>
  <si>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</si>
  <si>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</si>
  <si>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</si>
  <si>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</si>
  <si>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</si>
  <si>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</si>
  <si>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</si>
  <si>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</si>
  <si>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</si>
  <si>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</si>
  <si>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</si>
  <si>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</si>
  <si>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</si>
  <si>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</si>
  <si>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</si>
  <si>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</si>
  <si>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</si>
  <si>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</si>
  <si>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</si>
  <si>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</si>
  <si>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</si>
  <si>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</si>
  <si>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</si>
  <si>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</si>
  <si>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</si>
  <si>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</si>
  <si>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</si>
  <si>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</si>
  <si>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</si>
  <si>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</si>
  <si>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</si>
  <si>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</si>
  <si>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</si>
  <si>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</si>
  <si>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</si>
  <si>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</si>
  <si>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</si>
  <si>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</si>
  <si>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</si>
  <si>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</si>
  <si>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</si>
  <si>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</si>
  <si>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</si>
  <si>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</si>
  <si>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</si>
  <si>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</si>
  <si>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</si>
  <si>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</si>
  <si>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</si>
  <si>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</si>
  <si>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</si>
  <si>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</si>
  <si>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</si>
  <si>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</si>
  <si>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</si>
  <si>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</si>
  <si>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</si>
  <si>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</si>
  <si>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</si>
  <si>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</si>
  <si>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</si>
  <si>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</si>
  <si>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</si>
  <si>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</si>
  <si>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</si>
  <si>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</si>
  <si>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</si>
  <si>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</si>
  <si>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</si>
  <si>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</si>
  <si>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</si>
  <si>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</si>
  <si>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</si>
  <si>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</si>
  <si>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</si>
  <si>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</si>
  <si>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</si>
  <si>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</si>
  <si>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</si>
  <si>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</si>
  <si>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</si>
  <si>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</si>
  <si>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</si>
  <si>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</si>
  <si>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</si>
  <si>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</si>
  <si>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</si>
  <si>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</si>
  <si>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</si>
  <si>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</si>
  <si>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</si>
  <si>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</si>
  <si>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</si>
  <si>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</si>
  <si>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</si>
  <si>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</si>
  <si>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</si>
  <si>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</si>
  <si>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</si>
  <si>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</si>
  <si>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</si>
  <si>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</si>
  <si>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</si>
  <si>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</si>
  <si>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</si>
  <si>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</si>
  <si>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</si>
  <si>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</si>
  <si>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</si>
  <si>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</si>
  <si>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</si>
  <si>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</si>
  <si>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</si>
  <si>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</si>
  <si>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</si>
  <si>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</si>
  <si>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</si>
  <si>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</si>
  <si>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</si>
  <si>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</si>
  <si>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</si>
  <si>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</si>
  <si>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</si>
  <si>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</si>
  <si>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</si>
  <si>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</si>
  <si>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</si>
  <si>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</si>
  <si>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</si>
  <si>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</si>
  <si>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</si>
  <si>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</si>
  <si>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</si>
  <si>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</si>
  <si>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</si>
  <si>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</si>
  <si>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</si>
  <si>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</si>
  <si>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</si>
  <si>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</si>
  <si>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</si>
  <si>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</si>
  <si>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</si>
  <si>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</si>
  <si>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</si>
  <si>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</si>
  <si>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</si>
  <si>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</si>
  <si>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</si>
  <si>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</si>
  <si>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</si>
  <si>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</si>
  <si>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</si>
  <si>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</si>
  <si>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</si>
  <si>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</si>
  <si>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</si>
  <si>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</si>
  <si>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</si>
  <si>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</si>
  <si>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</si>
  <si>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</si>
  <si>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</si>
  <si>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</si>
  <si>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</si>
  <si>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</si>
  <si>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</si>
  <si>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</si>
  <si>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</si>
  <si>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</si>
  <si>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</si>
  <si>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</si>
  <si>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</si>
  <si>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</si>
  <si>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</si>
  <si>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</si>
  <si>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</si>
  <si>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</si>
  <si>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</si>
  <si>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</si>
  <si>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</si>
  <si>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</si>
  <si>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</si>
  <si>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</si>
  <si>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</si>
  <si>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</si>
  <si>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</si>
  <si>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</si>
  <si>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</si>
  <si>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</si>
  <si>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</si>
  <si>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</si>
  <si>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</si>
  <si>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</si>
  <si>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</si>
  <si>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</si>
  <si>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</si>
  <si>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</si>
  <si>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</si>
  <si>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</si>
  <si>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</si>
  <si>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</si>
  <si>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</si>
  <si>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</si>
  <si>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</si>
  <si>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</si>
  <si>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</si>
  <si>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</si>
  <si>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</si>
  <si>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</si>
  <si>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</si>
  <si>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</si>
  <si>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</si>
  <si>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</si>
  <si>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</si>
  <si>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</si>
  <si>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</si>
  <si>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</si>
  <si>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</si>
  <si>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</si>
  <si>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</si>
  <si>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</si>
  <si>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</si>
  <si>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</si>
  <si>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</si>
  <si>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</si>
  <si>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</si>
  <si>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</si>
  <si>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</si>
  <si>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</si>
  <si>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</si>
  <si>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</si>
  <si>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</si>
  <si>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</si>
  <si>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</si>
  <si>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</si>
  <si>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</si>
  <si>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</si>
  <si>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</si>
  <si>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</si>
  <si>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</si>
  <si>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</si>
  <si>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</si>
  <si>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</si>
  <si>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</si>
  <si>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</si>
  <si>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</si>
  <si>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</si>
  <si>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</si>
  <si>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</si>
  <si>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</si>
  <si>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</si>
  <si>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</si>
  <si>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</si>
  <si>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</si>
  <si>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</si>
  <si>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</si>
  <si>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</si>
  <si>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</si>
  <si>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</si>
  <si>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</si>
  <si>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</si>
  <si>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</si>
  <si>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</si>
  <si>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</si>
  <si>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</si>
  <si>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</si>
  <si>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</si>
  <si>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</si>
  <si>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</si>
  <si>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</si>
  <si>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</si>
  <si>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</si>
  <si>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</si>
  <si>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</si>
  <si>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</si>
  <si>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</si>
  <si>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</si>
  <si>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</si>
  <si>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</si>
  <si>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</si>
  <si>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</si>
  <si>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</si>
  <si>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</si>
  <si>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</si>
  <si>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</si>
  <si>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</si>
  <si>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</si>
  <si>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</si>
  <si>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</si>
  <si>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</si>
  <si>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</si>
  <si>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</si>
  <si>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</si>
  <si>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</si>
  <si>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</si>
  <si>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</si>
  <si>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</si>
  <si>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</si>
  <si>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</si>
  <si>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</si>
  <si>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</si>
  <si>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</si>
  <si>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</si>
  <si>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</si>
  <si>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</si>
  <si>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</si>
  <si>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</si>
  <si>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</si>
  <si>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</si>
  <si>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</si>
  <si>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</si>
  <si>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</si>
  <si>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</si>
  <si>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</si>
  <si>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</si>
  <si>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</si>
  <si>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</si>
  <si>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</si>
  <si>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</si>
  <si>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</si>
  <si>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</si>
  <si>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</si>
  <si>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</si>
  <si>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</si>
  <si>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</si>
  <si>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</si>
  <si>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</si>
  <si>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</si>
  <si>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</si>
  <si>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</si>
  <si>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</si>
  <si>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</si>
  <si>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</si>
  <si>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</si>
  <si>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</si>
  <si>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</si>
  <si>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</si>
  <si>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</si>
  <si>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</si>
  <si>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</si>
  <si>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</si>
  <si>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</si>
  <si>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</si>
  <si>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</si>
  <si>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</si>
  <si>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</si>
  <si>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</si>
  <si>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</si>
  <si>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</si>
  <si>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</si>
  <si>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</si>
  <si>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</si>
  <si>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</si>
  <si>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</si>
  <si>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</si>
  <si>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</si>
  <si>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</si>
  <si>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</si>
  <si>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</si>
  <si>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</si>
  <si>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</si>
  <si>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</si>
  <si>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</si>
  <si>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</si>
  <si>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</si>
  <si>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</si>
  <si>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</si>
  <si>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</si>
  <si>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</si>
  <si>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</si>
  <si>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</si>
  <si>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</si>
  <si>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</si>
  <si>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</si>
  <si>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</si>
  <si>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</si>
  <si>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</si>
  <si>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</si>
  <si>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</si>
  <si>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</si>
  <si>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</si>
  <si>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</si>
  <si>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</si>
  <si>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</si>
  <si>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</si>
  <si>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</si>
  <si>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</si>
  <si>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</si>
  <si>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</si>
  <si>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</si>
  <si>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</si>
  <si>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</si>
  <si>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</si>
  <si>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</si>
  <si>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</si>
  <si>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</si>
  <si>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</si>
  <si>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</si>
  <si>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</si>
  <si>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</si>
  <si>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</si>
  <si>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</si>
  <si>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</si>
  <si>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</si>
  <si>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</si>
  <si>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</si>
  <si>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</si>
  <si>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</si>
  <si>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</si>
  <si>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</si>
  <si>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</si>
  <si>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</si>
  <si>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</si>
  <si>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</si>
  <si>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</si>
  <si>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</si>
  <si>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</si>
  <si>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</si>
  <si>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</si>
  <si>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</si>
  <si>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</si>
  <si>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</si>
  <si>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</si>
  <si>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</si>
  <si>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</si>
  <si>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</si>
  <si>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</si>
  <si>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</si>
  <si>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</si>
  <si>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</si>
  <si>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</si>
  <si>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</si>
  <si>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</si>
  <si>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</si>
  <si>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</si>
  <si>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</si>
  <si>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</si>
  <si>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</si>
  <si>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</si>
  <si>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</si>
  <si>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</si>
  <si>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</si>
  <si>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</si>
  <si>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</si>
  <si>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</si>
  <si>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</si>
  <si>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</si>
  <si>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</si>
  <si>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</si>
  <si>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</si>
  <si>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</si>
  <si>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</si>
  <si>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</si>
  <si>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</si>
  <si>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</si>
  <si>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</si>
  <si>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</si>
  <si>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</si>
  <si>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</si>
  <si>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</si>
  <si>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</si>
  <si>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</si>
  <si>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</si>
  <si>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</si>
  <si>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</si>
  <si>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</si>
  <si>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</si>
  <si>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</si>
  <si>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</si>
  <si>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</si>
  <si>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</si>
  <si>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</si>
  <si>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</si>
  <si>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</si>
  <si>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</si>
  <si>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</si>
  <si>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</si>
  <si>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</si>
  <si>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</si>
  <si>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</si>
  <si>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</si>
  <si>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</si>
  <si>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</si>
  <si>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</si>
  <si>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</si>
  <si>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</si>
  <si>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</si>
  <si>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</si>
  <si>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</si>
  <si>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</si>
  <si>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</si>
  <si>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</si>
  <si>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</si>
  <si>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</si>
  <si>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</si>
  <si>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</si>
  <si>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</si>
  <si>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</si>
  <si>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</si>
  <si>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</si>
  <si>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</si>
  <si>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</si>
  <si>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</si>
  <si>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</si>
  <si>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</si>
  <si>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</si>
  <si>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</si>
  <si>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</si>
  <si>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</si>
  <si>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</si>
  <si>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</si>
  <si>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</si>
  <si>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</si>
  <si>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</si>
  <si>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</si>
  <si>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</si>
  <si>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</si>
  <si>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</si>
  <si>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</si>
  <si>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</si>
  <si>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</si>
  <si>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</si>
  <si>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</si>
  <si>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</si>
  <si>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</si>
  <si>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</si>
  <si>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</si>
  <si>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</si>
  <si>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</si>
  <si>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</si>
  <si>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</si>
  <si>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</si>
  <si>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</si>
  <si>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</si>
  <si>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</si>
  <si>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</si>
  <si>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</si>
  <si>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</si>
  <si>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</si>
  <si>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</si>
  <si>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</si>
  <si>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</si>
  <si>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</si>
  <si>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</si>
  <si>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</si>
  <si>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</si>
  <si>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</si>
  <si>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</si>
  <si>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</si>
  <si>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</si>
  <si>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</si>
  <si>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</si>
  <si>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</si>
  <si>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</si>
  <si>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</si>
  <si>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</si>
  <si>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</si>
  <si>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</si>
  <si>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</si>
  <si>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</si>
  <si>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</si>
  <si>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</si>
  <si>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</si>
  <si>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</si>
  <si>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</si>
  <si>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</si>
  <si>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</si>
  <si>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</si>
  <si>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</si>
  <si>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</si>
  <si>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</si>
  <si>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</si>
  <si>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</si>
  <si>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</si>
  <si>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</si>
  <si>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</si>
  <si>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</si>
  <si>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</si>
  <si>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</si>
  <si>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</si>
  <si>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</si>
  <si>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</si>
  <si>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</si>
  <si>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</si>
  <si>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</si>
  <si>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</si>
  <si>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</si>
  <si>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</si>
  <si>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</si>
  <si>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</si>
  <si>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</si>
  <si>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</si>
  <si>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</si>
  <si>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</si>
  <si>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</si>
  <si>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</si>
  <si>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</si>
  <si>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</si>
  <si>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</si>
  <si>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</si>
  <si>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</si>
  <si>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</si>
  <si>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</si>
  <si>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</si>
  <si>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</si>
  <si>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</si>
  <si>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</si>
  <si>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</si>
  <si>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</si>
  <si>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</si>
  <si>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</si>
  <si>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</si>
  <si>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</si>
  <si>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</si>
  <si>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</si>
  <si>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</si>
  <si>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</si>
  <si>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</si>
  <si>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</si>
  <si>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</si>
  <si>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</si>
  <si>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</si>
  <si>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</si>
  <si>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</si>
  <si>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</si>
  <si>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</si>
  <si>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</si>
  <si>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</si>
  <si>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</si>
  <si>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</si>
  <si>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</si>
  <si>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</si>
  <si>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</si>
  <si>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</si>
  <si>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</si>
  <si>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</si>
  <si>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</si>
  <si>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</si>
  <si>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</si>
  <si>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</si>
  <si>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</si>
  <si>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</si>
  <si>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</si>
  <si>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</si>
  <si>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</si>
  <si>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</si>
  <si>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</si>
  <si>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</si>
  <si>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</si>
  <si>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</si>
  <si>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</si>
  <si>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</si>
  <si>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</si>
  <si>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</si>
  <si>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</si>
  <si>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</si>
  <si>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</si>
  <si>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</si>
  <si>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</si>
  <si>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</si>
  <si>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</si>
  <si>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</si>
  <si>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</si>
  <si>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</si>
  <si>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</si>
  <si>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</si>
  <si>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</si>
  <si>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</si>
  <si>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</si>
  <si>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</si>
  <si>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</si>
  <si>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</si>
  <si>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</si>
  <si>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</si>
  <si>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</si>
  <si>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</si>
  <si>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</si>
  <si>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</si>
  <si>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</si>
  <si>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</si>
  <si>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</si>
  <si>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</si>
  <si>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</si>
  <si>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</si>
  <si>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</si>
  <si>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</si>
  <si>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</si>
  <si>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</si>
  <si>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</si>
  <si>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</si>
  <si>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</si>
  <si>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</si>
  <si>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</si>
  <si>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</si>
  <si>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</si>
  <si>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</si>
  <si>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</si>
  <si>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</si>
  <si>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</si>
  <si>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</si>
  <si>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</si>
  <si>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</si>
  <si>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</si>
  <si>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</si>
  <si>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</si>
  <si>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</si>
  <si>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</si>
  <si>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</si>
  <si>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</si>
  <si>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</si>
  <si>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</si>
  <si>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</si>
  <si>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</si>
  <si>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</si>
  <si>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</si>
  <si>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</si>
  <si>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</si>
  <si>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</si>
  <si>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</si>
  <si>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</si>
  <si>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</si>
  <si>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</si>
  <si>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</si>
  <si>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</si>
  <si>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</si>
  <si>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</si>
  <si>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</si>
  <si>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</si>
  <si>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</si>
  <si>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</si>
  <si>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</si>
  <si>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</si>
  <si>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</si>
  <si>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</si>
  <si>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</si>
  <si>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</si>
  <si>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</si>
  <si>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</si>
  <si>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</si>
  <si>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</si>
  <si>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</si>
  <si>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</si>
  <si>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</si>
  <si>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</si>
  <si>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</si>
  <si>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</si>
  <si>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</si>
  <si>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</si>
  <si>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</si>
  <si>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</si>
  <si>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</si>
  <si>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</si>
  <si>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</si>
  <si>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</si>
  <si>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</si>
  <si>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</si>
  <si>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</si>
  <si>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</si>
  <si>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</si>
  <si>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</si>
  <si>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</si>
  <si>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</si>
  <si>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</si>
  <si>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</si>
  <si>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</si>
  <si>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</si>
  <si>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</si>
  <si>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</si>
  <si>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</si>
  <si>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</si>
  <si>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</si>
  <si>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</si>
  <si>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</si>
  <si>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</si>
  <si>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</si>
  <si>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</si>
  <si>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</si>
  <si>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</si>
  <si>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</si>
  <si>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</si>
  <si>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</si>
  <si>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</si>
  <si>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</si>
  <si>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</si>
  <si>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</si>
  <si>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</si>
  <si>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</si>
  <si>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</si>
  <si>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</si>
  <si>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</si>
  <si>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</si>
  <si>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</si>
  <si>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</si>
  <si>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</si>
  <si>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</si>
  <si>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</si>
  <si>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</si>
  <si>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</si>
  <si>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</si>
  <si>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</si>
  <si>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</si>
  <si>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</si>
  <si>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</si>
  <si>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</si>
  <si>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</si>
  <si>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</si>
  <si>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</si>
  <si>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</si>
  <si>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</si>
  <si>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</si>
  <si>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</si>
  <si>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</si>
  <si>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</si>
  <si>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</si>
  <si>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</si>
  <si>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</si>
  <si>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</si>
  <si>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</si>
  <si>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</si>
  <si>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</si>
  <si>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</si>
  <si>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</si>
  <si>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</si>
  <si>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</si>
  <si>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</si>
  <si>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</si>
  <si>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</si>
  <si>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</si>
  <si>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</si>
  <si>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</si>
  <si>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</si>
  <si>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</si>
  <si>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</si>
  <si>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</si>
  <si>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</si>
  <si>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</si>
  <si>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</si>
  <si>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</si>
  <si>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</si>
  <si>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</si>
  <si>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</si>
  <si>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</si>
  <si>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</si>
  <si>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</si>
  <si>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</si>
  <si>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</si>
  <si>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</si>
  <si>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</si>
  <si>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</si>
  <si>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</si>
  <si>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</si>
  <si>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</si>
  <si>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</si>
  <si>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</si>
  <si>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</si>
  <si>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</si>
  <si>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</si>
  <si>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</si>
  <si>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</si>
  <si>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</si>
  <si>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</si>
  <si>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</si>
  <si>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</si>
  <si>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</si>
  <si>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</si>
  <si>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</si>
  <si>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</si>
  <si>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</si>
  <si>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</si>
  <si>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</si>
  <si>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</si>
  <si>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</si>
  <si>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</si>
  <si>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</si>
  <si>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</si>
  <si>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</si>
  <si>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</si>
  <si>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</si>
  <si>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</si>
  <si>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</si>
  <si>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</si>
  <si>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</si>
  <si>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</si>
  <si>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</si>
  <si>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</si>
  <si>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</si>
  <si>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</si>
  <si>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</si>
  <si>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</si>
  <si>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</si>
  <si>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</si>
  <si>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</si>
  <si>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</si>
  <si>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</si>
  <si>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</si>
  <si>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</si>
  <si>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</si>
  <si>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</si>
  <si>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</si>
  <si>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</si>
  <si>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</si>
  <si>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</si>
  <si>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</si>
  <si>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</si>
  <si>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</si>
  <si>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</si>
  <si>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</si>
  <si>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</si>
  <si>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</si>
  <si>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</si>
  <si>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</si>
  <si>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</si>
  <si>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</si>
  <si>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</si>
  <si>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</si>
  <si>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</si>
  <si>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</si>
  <si>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</si>
  <si>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</si>
  <si>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</si>
  <si>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</si>
  <si>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</si>
  <si>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</si>
  <si>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</si>
  <si>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</si>
  <si>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</si>
  <si>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</si>
  <si>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</si>
  <si>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</si>
  <si>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</si>
  <si>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</si>
  <si>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</si>
  <si>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</si>
  <si>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</si>
  <si>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</si>
  <si>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</si>
  <si>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</si>
  <si>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</si>
  <si>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</si>
  <si>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</si>
  <si>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</si>
  <si>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</si>
  <si>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</si>
  <si>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</si>
  <si>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</si>
  <si>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</si>
  <si>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</si>
  <si>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</si>
  <si>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</si>
  <si>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</si>
  <si>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</si>
  <si>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</si>
  <si>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</si>
  <si>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</si>
  <si>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</si>
  <si>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</si>
  <si>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</si>
  <si>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</si>
  <si>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</si>
  <si>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</si>
  <si>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</si>
  <si>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</si>
  <si>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</si>
  <si>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</si>
  <si>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</si>
  <si>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</si>
  <si>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</si>
  <si>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</si>
  <si>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</si>
  <si>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</si>
  <si>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</si>
  <si>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</si>
  <si>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</si>
  <si>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</si>
  <si>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</si>
  <si>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</si>
  <si>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</si>
  <si>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</si>
  <si>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</si>
  <si>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</si>
  <si>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</si>
  <si>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</si>
  <si>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</si>
  <si>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</si>
  <si>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</si>
  <si>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</si>
  <si>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</si>
  <si>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</si>
  <si>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</si>
  <si>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</si>
  <si>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</si>
  <si>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</si>
  <si>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</si>
  <si>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</si>
  <si>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</si>
  <si>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</si>
  <si>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</si>
  <si>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</si>
  <si>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</si>
  <si>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</si>
  <si>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</si>
  <si>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</si>
  <si>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</si>
  <si>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</si>
  <si>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</si>
  <si>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</si>
  <si>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</si>
  <si>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</si>
  <si>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</si>
  <si>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</si>
  <si>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</si>
  <si>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</si>
  <si>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</si>
  <si>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</si>
  <si>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</si>
  <si>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</si>
  <si>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</si>
  <si>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</si>
  <si>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</si>
  <si>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</si>
  <si>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</si>
  <si>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</si>
  <si>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</si>
  <si>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</si>
  <si>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</si>
  <si>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</si>
  <si>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</si>
  <si>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</si>
  <si>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</si>
  <si>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</si>
  <si>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</si>
  <si>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</si>
  <si>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</si>
  <si>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</si>
  <si>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</si>
  <si>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</si>
  <si>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</si>
  <si>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</si>
  <si>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</si>
  <si>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</si>
  <si>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</si>
  <si>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</si>
  <si>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</si>
  <si>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</si>
  <si>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</si>
  <si>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</si>
  <si>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</si>
  <si>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</si>
  <si>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</si>
  <si>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</si>
  <si>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</si>
  <si>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</si>
  <si>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</si>
  <si>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</si>
  <si>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</si>
  <si>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</si>
  <si>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</si>
  <si>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</si>
  <si>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</si>
  <si>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</si>
  <si>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</si>
  <si>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</si>
  <si>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</si>
  <si>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</si>
  <si>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</si>
  <si>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</si>
  <si>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</si>
  <si>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</si>
  <si>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</si>
  <si>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</si>
  <si>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</si>
  <si>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</si>
  <si>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</si>
  <si>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</si>
  <si>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</si>
  <si>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</si>
  <si>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</si>
  <si>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</si>
  <si>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</si>
  <si>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</si>
  <si>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</si>
  <si>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</si>
  <si>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</si>
  <si>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</si>
  <si>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</si>
  <si>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</si>
  <si>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</si>
  <si>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</si>
  <si>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</si>
  <si>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</si>
  <si>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</si>
  <si>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</si>
  <si>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</si>
  <si>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</si>
  <si>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</si>
  <si>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</si>
  <si>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</si>
  <si>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</si>
  <si>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</si>
  <si>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</si>
  <si>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</si>
  <si>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</si>
  <si>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</si>
  <si>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</si>
  <si>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</si>
  <si>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</si>
  <si>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</si>
  <si>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</si>
  <si>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</si>
  <si>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</si>
  <si>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</si>
  <si>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</si>
  <si>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</si>
  <si>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</si>
  <si>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</si>
  <si>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</si>
  <si>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</si>
  <si>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</si>
  <si>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</si>
  <si>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</si>
  <si>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</si>
  <si>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</si>
  <si>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</si>
  <si>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</si>
  <si>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</si>
  <si>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</si>
  <si>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</si>
  <si>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</si>
  <si>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</si>
  <si>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</si>
  <si>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</si>
  <si>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</si>
  <si>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</si>
  <si>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</si>
  <si>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</si>
  <si>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</si>
  <si>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</si>
  <si>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</si>
  <si>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</si>
  <si>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</si>
  <si>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</si>
  <si>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</si>
  <si>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</si>
  <si>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</si>
  <si>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</si>
  <si>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</si>
  <si>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</si>
  <si>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</si>
  <si>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</si>
  <si>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</si>
  <si>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</si>
  <si>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</si>
  <si>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</si>
  <si>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</si>
  <si>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</si>
  <si>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</si>
  <si>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</si>
  <si>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</si>
  <si>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</si>
  <si>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</si>
  <si>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</si>
  <si>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</si>
  <si>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</si>
  <si>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</si>
  <si>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</si>
  <si>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</si>
  <si>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</si>
  <si>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</si>
  <si>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</si>
  <si>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</si>
  <si>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</si>
  <si>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</si>
  <si>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</si>
  <si>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</si>
  <si>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</si>
  <si>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</si>
  <si>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</si>
  <si>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</si>
  <si>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</si>
  <si>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</si>
  <si>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</si>
  <si>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</si>
  <si>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</si>
  <si>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</si>
  <si>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</si>
  <si>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</si>
  <si>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</si>
  <si>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</si>
  <si>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</si>
  <si>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</si>
  <si>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</si>
  <si>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</si>
  <si>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</si>
  <si>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</si>
  <si>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</si>
  <si>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</si>
  <si>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</si>
  <si>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</si>
  <si>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</si>
  <si>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</si>
  <si>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</si>
  <si>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</si>
  <si>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</si>
  <si>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</si>
  <si>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</si>
  <si>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</si>
  <si>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</si>
  <si>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</si>
  <si>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</si>
  <si>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</si>
  <si>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</si>
  <si>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</si>
  <si>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</si>
  <si>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</si>
  <si>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</si>
  <si>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</si>
  <si>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</si>
  <si>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</si>
  <si>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</si>
  <si>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</si>
  <si>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</si>
  <si>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</si>
  <si>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</si>
  <si>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</si>
  <si>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</si>
  <si>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</si>
  <si>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</si>
  <si>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</si>
  <si>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</si>
  <si>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</si>
  <si>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</si>
  <si>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</si>
  <si>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</si>
  <si>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</si>
  <si>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</si>
  <si>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</si>
  <si>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</si>
  <si>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</si>
  <si>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</si>
  <si>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</si>
  <si>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</si>
  <si>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</si>
  <si>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</si>
  <si>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</si>
  <si>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</si>
  <si>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</si>
  <si>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</si>
  <si>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</si>
  <si>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</si>
  <si>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</si>
  <si>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</si>
  <si>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</si>
  <si>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</si>
  <si>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</si>
  <si>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</si>
  <si>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</si>
  <si>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</si>
  <si>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</si>
  <si>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</si>
  <si>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</si>
  <si>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</si>
  <si>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</si>
  <si>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</si>
  <si>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</si>
  <si>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</si>
  <si>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</si>
  <si>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</si>
  <si>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</si>
  <si>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</si>
  <si>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</si>
  <si>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</si>
  <si>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</si>
  <si>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</si>
  <si>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</si>
  <si>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</si>
  <si>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</si>
  <si>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</si>
  <si>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</si>
  <si>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</si>
  <si>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</si>
  <si>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</si>
  <si>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</si>
  <si>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</si>
  <si>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</si>
  <si>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</si>
  <si>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</si>
  <si>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</si>
  <si>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</si>
  <si>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</si>
  <si>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</si>
  <si>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</si>
  <si>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</si>
  <si>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</si>
  <si>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</si>
  <si>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</si>
  <si>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</si>
  <si>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</si>
  <si>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</si>
  <si>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</si>
  <si>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</si>
  <si>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</si>
  <si>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</si>
  <si>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</si>
  <si>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</si>
  <si>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</si>
  <si>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</si>
  <si>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</si>
  <si>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</si>
  <si>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</si>
  <si>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</si>
  <si>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</si>
  <si>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</si>
  <si>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</si>
  <si>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</si>
  <si>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</si>
  <si>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</si>
  <si>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</si>
  <si>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</si>
  <si>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</si>
  <si>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</si>
  <si>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</si>
  <si>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</si>
  <si>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</si>
  <si>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</si>
  <si>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</si>
  <si>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</si>
  <si>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</si>
  <si>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</si>
  <si>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</si>
  <si>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</si>
  <si>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</si>
  <si>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</si>
  <si>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</si>
  <si>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</si>
  <si>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</si>
  <si>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</si>
  <si>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</si>
  <si>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</si>
  <si>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</si>
  <si>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</si>
  <si>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</si>
  <si>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</si>
  <si>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</si>
  <si>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</si>
  <si>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</si>
  <si>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</si>
  <si>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</si>
  <si>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</si>
  <si>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</si>
  <si>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</si>
  <si>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</si>
  <si>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</si>
  <si>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</si>
  <si>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</si>
  <si>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</si>
  <si>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</si>
  <si>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</si>
  <si>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</si>
  <si>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</si>
  <si>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</si>
  <si>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</si>
  <si>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</si>
  <si>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</si>
  <si>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</si>
  <si>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</si>
  <si>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</si>
  <si>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</si>
  <si>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</si>
  <si>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</si>
  <si>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</si>
  <si>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</si>
  <si>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</si>
  <si>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</si>
  <si>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</si>
  <si>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</si>
  <si>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</si>
  <si>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</si>
  <si>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</si>
  <si>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</si>
  <si>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</si>
  <si>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</si>
  <si>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</si>
  <si>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</si>
  <si>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</si>
  <si>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</si>
  <si>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</si>
  <si>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</si>
  <si>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</si>
  <si>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</si>
  <si>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</si>
  <si>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</si>
  <si>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</si>
  <si>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</si>
  <si>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</si>
  <si>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</si>
  <si>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</si>
  <si>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</si>
  <si>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</si>
  <si>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</si>
  <si>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</si>
  <si>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</si>
  <si>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</si>
  <si>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</si>
  <si>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</si>
  <si>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</si>
  <si>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</si>
  <si>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</si>
  <si>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</si>
  <si>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</si>
  <si>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</si>
  <si>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</si>
  <si>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</si>
  <si>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</si>
  <si>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</si>
  <si>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</si>
  <si>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</si>
  <si>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</si>
  <si>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</si>
  <si>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</si>
  <si>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</si>
  <si>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</si>
  <si>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</si>
  <si>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</si>
  <si>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</si>
  <si>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</si>
  <si>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</si>
  <si>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</si>
  <si>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</si>
  <si>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</si>
  <si>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</si>
  <si>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</si>
  <si>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</si>
  <si>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</si>
  <si>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</si>
  <si>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</si>
  <si>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</si>
  <si>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</si>
  <si>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</si>
  <si>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</si>
  <si>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</si>
  <si>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</si>
  <si>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</si>
  <si>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</si>
  <si>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</si>
  <si>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</si>
  <si>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</si>
  <si>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</si>
  <si>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</si>
  <si>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</si>
  <si>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</si>
  <si>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</si>
  <si>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</si>
  <si>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</si>
  <si>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</si>
  <si>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</si>
  <si>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</si>
  <si>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</si>
  <si>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</si>
  <si>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</si>
  <si>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</si>
  <si>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</si>
  <si>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</si>
  <si>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</si>
  <si>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</si>
  <si>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</si>
  <si>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</si>
  <si>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</si>
  <si>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</si>
  <si>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</si>
  <si>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</si>
  <si>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</si>
  <si>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</si>
  <si>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</si>
  <si>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</si>
  <si>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</si>
  <si>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</si>
  <si>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</si>
  <si>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</si>
  <si>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</si>
  <si>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</si>
  <si>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</si>
  <si>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</si>
  <si>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</si>
  <si>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</si>
  <si>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</si>
  <si>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</si>
  <si>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</si>
  <si>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</si>
  <si>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</si>
  <si>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</si>
  <si>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</si>
  <si>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</si>
  <si>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</si>
  <si>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</si>
  <si>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</si>
  <si>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</si>
  <si>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</si>
  <si>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</si>
  <si>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</si>
  <si>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</si>
  <si>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</si>
  <si>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</si>
  <si>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</si>
  <si>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</si>
  <si>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</si>
  <si>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</si>
  <si>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</si>
  <si>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</si>
  <si>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</si>
  <si>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</si>
  <si>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</si>
  <si>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</si>
  <si>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</si>
  <si>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</si>
  <si>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</si>
  <si>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</si>
  <si>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</si>
  <si>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</si>
  <si>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</si>
  <si>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</si>
  <si>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</si>
  <si>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</si>
  <si>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</si>
  <si>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</si>
  <si>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</si>
  <si>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</si>
  <si>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</si>
  <si>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</si>
  <si>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</si>
  <si>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</si>
  <si>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</si>
  <si>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</si>
  <si>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</si>
  <si>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</si>
  <si>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</si>
  <si>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</si>
  <si>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</si>
  <si>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</si>
  <si>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</si>
  <si>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</si>
  <si>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</si>
  <si>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</si>
  <si>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</si>
  <si>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</si>
  <si>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</si>
  <si>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</si>
  <si>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</si>
  <si>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</si>
  <si>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</si>
  <si>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</si>
  <si>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</si>
  <si>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</si>
  <si>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</si>
  <si>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</si>
  <si>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</si>
  <si>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</si>
  <si>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</si>
  <si>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</si>
  <si>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</si>
  <si>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</si>
  <si>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</si>
  <si>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</si>
  <si>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</si>
  <si>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</si>
  <si>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</si>
  <si>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</si>
  <si>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</si>
  <si>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</si>
  <si>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</si>
  <si>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</si>
  <si>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</si>
  <si>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</si>
  <si>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</si>
  <si>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</si>
  <si>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</si>
  <si>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</si>
  <si>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</si>
  <si>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</si>
  <si>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</si>
  <si>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</si>
  <si>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</si>
  <si>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</si>
  <si>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</si>
  <si>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</si>
  <si>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</si>
  <si>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</si>
  <si>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</si>
  <si>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</si>
  <si>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</si>
  <si>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</si>
  <si>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</si>
  <si>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</si>
  <si>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</si>
  <si>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</si>
  <si>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</si>
  <si>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</si>
  <si>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</si>
  <si>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</si>
  <si>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</si>
  <si>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</si>
  <si>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</si>
  <si>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</si>
  <si>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</si>
  <si>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</si>
  <si>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</si>
  <si>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</si>
  <si>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</si>
  <si>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</si>
  <si>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</si>
  <si>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</si>
  <si>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</si>
  <si>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</si>
  <si>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</si>
  <si>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</si>
  <si>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</si>
  <si>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</si>
  <si>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</si>
  <si>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</si>
  <si>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</si>
  <si>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</si>
  <si>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</si>
  <si>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</si>
  <si>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</si>
  <si>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</si>
  <si>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</si>
  <si>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</si>
  <si>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</si>
  <si>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</si>
  <si>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</si>
  <si>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</si>
  <si>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</si>
  <si>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</si>
  <si>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</si>
  <si>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</si>
  <si>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</si>
  <si>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</si>
  <si>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</si>
  <si>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</si>
  <si>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</si>
  <si>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</si>
  <si>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</si>
  <si>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</si>
  <si>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</si>
  <si>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</si>
  <si>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</si>
  <si>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</si>
  <si>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</si>
  <si>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</si>
  <si>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</si>
  <si>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</si>
  <si>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</si>
  <si>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</si>
  <si>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</si>
  <si>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</si>
  <si>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</si>
  <si>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</si>
  <si>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</si>
  <si>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</si>
  <si>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</si>
  <si>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</si>
  <si>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</si>
  <si>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</si>
  <si>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</si>
  <si>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</si>
  <si>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</si>
  <si>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</si>
  <si>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</si>
  <si>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</si>
  <si>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</si>
  <si>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</si>
  <si>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</si>
  <si>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</si>
  <si>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</si>
  <si>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</si>
  <si>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</si>
  <si>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</si>
  <si>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</si>
  <si>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</si>
  <si>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</si>
  <si>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</si>
  <si>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</si>
  <si>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</si>
  <si>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</si>
  <si>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</si>
  <si>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</si>
  <si>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</si>
  <si>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</si>
  <si>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</si>
  <si>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</si>
  <si>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</si>
  <si>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</si>
  <si>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</si>
  <si>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</si>
  <si>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</si>
  <si>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</si>
  <si>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</si>
  <si>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</si>
  <si>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</si>
  <si>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</si>
  <si>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</si>
  <si>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</si>
  <si>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</si>
  <si>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</si>
  <si>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</si>
  <si>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</si>
  <si>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</si>
  <si>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</si>
  <si>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</si>
  <si>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</si>
  <si>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</si>
  <si>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</si>
  <si>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</si>
  <si>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</si>
  <si>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</si>
  <si>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</si>
  <si>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</si>
  <si>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</si>
  <si>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</si>
  <si>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</si>
  <si>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</si>
  <si>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</si>
  <si>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</si>
  <si>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</si>
  <si>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</si>
  <si>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</si>
  <si>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</si>
  <si>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</si>
  <si>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</si>
  <si>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</si>
  <si>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</si>
  <si>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</si>
  <si>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</si>
  <si>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</si>
  <si>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</si>
  <si>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</si>
  <si>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</si>
  <si>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</si>
  <si>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</si>
  <si>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</si>
  <si>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</si>
  <si>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</si>
  <si>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</si>
  <si>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</si>
  <si>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</si>
  <si>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</si>
  <si>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</si>
  <si>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</si>
  <si>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</si>
  <si>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</si>
  <si>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</si>
  <si>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</si>
  <si>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</si>
  <si>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</si>
  <si>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</si>
  <si>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</si>
  <si>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</si>
  <si>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</si>
  <si>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</si>
  <si>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</si>
  <si>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</si>
  <si>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</si>
  <si>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</si>
  <si>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</si>
  <si>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</si>
  <si>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</si>
  <si>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</si>
  <si>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</si>
  <si>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</si>
  <si>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</si>
  <si>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</si>
  <si>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</si>
  <si>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</si>
  <si>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</si>
  <si>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</si>
  <si>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</si>
  <si>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</si>
  <si>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</si>
  <si>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</si>
  <si>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</si>
  <si>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</si>
  <si>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</si>
  <si>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</si>
  <si>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</si>
  <si>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</si>
  <si>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</si>
  <si>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</si>
  <si>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</si>
  <si>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</si>
  <si>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</si>
  <si>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</si>
  <si>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</si>
  <si>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</si>
  <si>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</si>
  <si>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</si>
  <si>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</si>
  <si>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</si>
  <si>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</si>
  <si>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</si>
  <si>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</si>
  <si>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</si>
  <si>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</si>
  <si>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</si>
  <si>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</si>
  <si>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</si>
  <si>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</si>
  <si>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</si>
  <si>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</si>
  <si>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</si>
  <si>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</si>
  <si>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</si>
  <si>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</si>
  <si>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</si>
  <si>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</si>
  <si>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</si>
  <si>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</si>
  <si>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</si>
  <si>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</si>
  <si>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</si>
  <si>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</si>
  <si>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</si>
  <si>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</si>
  <si>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</si>
  <si>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</si>
  <si>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</si>
  <si>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</si>
  <si>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</si>
  <si>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</si>
  <si>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</si>
  <si>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</si>
  <si>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</si>
  <si>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</si>
  <si>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</si>
  <si>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</si>
  <si>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</si>
  <si>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</si>
  <si>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</si>
  <si>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</si>
  <si>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</si>
  <si>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</si>
  <si>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</si>
  <si>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</si>
  <si>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</si>
  <si>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</si>
  <si>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</si>
  <si>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</si>
  <si>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</si>
  <si>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</si>
  <si>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</si>
  <si>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</si>
  <si>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</si>
  <si>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</si>
  <si>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</si>
  <si>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</si>
  <si>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</si>
  <si>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</si>
  <si>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</si>
  <si>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</si>
  <si>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</si>
  <si>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</si>
  <si>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</si>
  <si>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</si>
  <si>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</si>
  <si>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</si>
  <si>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</si>
  <si>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</si>
  <si>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</si>
  <si>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</si>
  <si>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</si>
  <si>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</si>
  <si>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</si>
  <si>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</si>
  <si>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</si>
  <si>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</si>
  <si>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</si>
  <si>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</si>
  <si>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</si>
  <si>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</si>
  <si>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</si>
  <si>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</si>
  <si>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</si>
  <si>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</si>
  <si>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</si>
  <si>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</si>
  <si>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</si>
  <si>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</si>
  <si>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</si>
  <si>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</si>
  <si>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</si>
  <si>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</si>
  <si>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</si>
  <si>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</si>
  <si>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</si>
  <si>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</si>
  <si>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</si>
  <si>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</si>
  <si>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</si>
  <si>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</si>
  <si>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</si>
  <si>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</si>
  <si>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</si>
  <si>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</si>
  <si>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</si>
  <si>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</si>
  <si>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</si>
  <si>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</si>
  <si>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</si>
  <si>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</si>
  <si>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</si>
  <si>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</si>
  <si>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</si>
  <si>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</si>
  <si>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</si>
  <si>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</si>
  <si>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</si>
  <si>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</si>
  <si>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</si>
  <si>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</si>
  <si>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</si>
  <si>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</si>
  <si>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</si>
  <si>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</si>
  <si>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</si>
  <si>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</si>
  <si>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</si>
  <si>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</si>
  <si>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</si>
  <si>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</si>
  <si>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</si>
  <si>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</si>
  <si>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</si>
  <si>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</si>
  <si>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</si>
  <si>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</si>
  <si>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</si>
  <si>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</si>
  <si>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</si>
  <si>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</si>
  <si>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</si>
  <si>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</si>
  <si>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</si>
  <si>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</si>
  <si>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</si>
  <si>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</si>
  <si>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</si>
  <si>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</si>
  <si>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</si>
  <si>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</si>
  <si>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</si>
  <si>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</si>
  <si>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</si>
  <si>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</si>
  <si>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</si>
  <si>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</si>
  <si>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</si>
  <si>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</si>
  <si>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</si>
  <si>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</si>
  <si>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</si>
  <si>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</si>
  <si>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</si>
  <si>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</si>
  <si>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</si>
  <si>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</si>
  <si>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</si>
  <si>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</si>
  <si>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</si>
  <si>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</si>
  <si>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</si>
  <si>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</si>
  <si>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</si>
  <si>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</si>
  <si>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</si>
  <si>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</si>
  <si>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</si>
  <si>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</si>
  <si>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</si>
  <si>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</si>
  <si>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</si>
  <si>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</si>
  <si>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</si>
  <si>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</si>
  <si>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</si>
  <si>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</si>
  <si>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</si>
  <si>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</si>
  <si>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</si>
  <si>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</si>
  <si>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</si>
  <si>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</si>
  <si>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</si>
  <si>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</si>
  <si>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</si>
  <si>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</si>
  <si>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</si>
  <si>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</si>
  <si>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</si>
  <si>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</si>
  <si>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</si>
  <si>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</si>
  <si>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</si>
  <si>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</si>
  <si>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</si>
  <si>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</si>
  <si>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</si>
  <si>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</si>
  <si>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</si>
  <si>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</si>
  <si>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</si>
  <si>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</si>
  <si>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</si>
  <si>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</si>
  <si>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</si>
  <si>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</si>
  <si>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</si>
  <si>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</si>
  <si>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</si>
  <si>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</si>
  <si>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</si>
  <si>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</si>
  <si>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</si>
  <si>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</si>
  <si>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</si>
  <si>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</si>
  <si>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</si>
  <si>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</si>
  <si>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</si>
  <si>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</si>
  <si>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</si>
  <si>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</si>
  <si>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</si>
  <si>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</si>
  <si>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</si>
  <si>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</si>
  <si>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</si>
  <si>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</si>
  <si>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</si>
  <si>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</si>
  <si>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</si>
  <si>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</si>
  <si>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</si>
  <si>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</si>
  <si>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</si>
  <si>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</si>
  <si>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</si>
  <si>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</si>
  <si>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</si>
  <si>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</si>
  <si>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</si>
  <si>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</si>
  <si>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</si>
  <si>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</si>
  <si>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</si>
  <si>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</si>
  <si>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</si>
  <si>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</si>
  <si>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</si>
  <si>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</si>
  <si>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</si>
  <si>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</si>
  <si>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</si>
  <si>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</si>
  <si>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</si>
  <si>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</si>
  <si>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</si>
  <si>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</si>
  <si>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</si>
  <si>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</si>
  <si>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</si>
  <si>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</si>
  <si>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</si>
  <si>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</si>
  <si>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</si>
  <si>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</si>
  <si>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</si>
  <si>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</si>
  <si>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</si>
  <si>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</si>
  <si>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</si>
  <si>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</si>
  <si>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</si>
  <si>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</si>
  <si>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</si>
  <si>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</si>
  <si>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</si>
  <si>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</si>
  <si>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</si>
  <si>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</si>
  <si>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</si>
  <si>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</si>
  <si>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</si>
  <si>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</si>
  <si>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</si>
  <si>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</si>
  <si>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</si>
  <si>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</si>
  <si>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</si>
  <si>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</si>
  <si>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</si>
  <si>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</si>
  <si>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</si>
  <si>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</si>
  <si>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</si>
  <si>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</si>
  <si>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</si>
  <si>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</si>
  <si>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</si>
  <si>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</si>
  <si>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</si>
  <si>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</si>
  <si>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</si>
  <si>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</si>
  <si>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</si>
  <si>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</si>
  <si>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</si>
  <si>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</si>
  <si>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</si>
  <si>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</si>
  <si>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</si>
  <si>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</si>
  <si>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</si>
  <si>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</si>
  <si>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</si>
  <si>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</si>
  <si>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</si>
  <si>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</si>
  <si>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</si>
  <si>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</si>
  <si>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</si>
  <si>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</si>
  <si>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</si>
  <si>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</si>
  <si>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</si>
  <si>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</si>
  <si>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</si>
  <si>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</si>
  <si>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</si>
  <si>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</si>
  <si>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</si>
  <si>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</si>
  <si>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</si>
  <si>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</si>
  <si>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</si>
  <si>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</si>
  <si>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</si>
  <si>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</si>
  <si>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</si>
  <si>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</si>
  <si>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</si>
  <si>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</si>
  <si>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</si>
  <si>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</si>
  <si>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</si>
  <si>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</si>
  <si>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</si>
  <si>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</si>
  <si>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</si>
  <si>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</si>
  <si>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</si>
  <si>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</si>
  <si>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</si>
  <si>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</si>
  <si>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</si>
  <si>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</si>
  <si>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</si>
  <si>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</si>
  <si>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</si>
  <si>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</si>
  <si>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</si>
  <si>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</si>
  <si>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</si>
  <si>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</si>
  <si>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</si>
  <si>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</si>
  <si>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</si>
  <si>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</si>
  <si>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</si>
  <si>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</si>
  <si>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</si>
  <si>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</si>
  <si>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</si>
  <si>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</si>
  <si>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</si>
  <si>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</si>
  <si>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</si>
  <si>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</si>
  <si>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</si>
  <si>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</si>
  <si>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</si>
  <si>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</si>
  <si>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</si>
  <si>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</si>
  <si>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</si>
  <si>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</si>
  <si>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</si>
  <si>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</si>
  <si>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</si>
  <si>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</si>
  <si>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</si>
  <si>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</si>
  <si>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</si>
  <si>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</si>
  <si>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</si>
  <si>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</si>
  <si>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</si>
  <si>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</si>
  <si>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</si>
  <si>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</si>
  <si>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</si>
  <si>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</si>
  <si>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</si>
  <si>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</si>
  <si>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</si>
  <si>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</si>
  <si>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</si>
  <si>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</si>
  <si>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</si>
  <si>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</si>
  <si>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</si>
  <si>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</si>
  <si>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</si>
  <si>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</si>
  <si>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</si>
  <si>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</si>
  <si>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</si>
  <si>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</si>
  <si>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</si>
  <si>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</si>
  <si>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</si>
  <si>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</si>
  <si>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</si>
  <si>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</si>
  <si>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</si>
  <si>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</si>
  <si>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</si>
  <si>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</si>
  <si>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</si>
  <si>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</si>
  <si>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</si>
  <si>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</si>
  <si>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</si>
  <si>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</si>
  <si>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</si>
  <si>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</si>
  <si>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</si>
  <si>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</si>
  <si>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</si>
  <si>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</si>
  <si>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</si>
  <si>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</si>
  <si>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</si>
  <si>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</si>
  <si>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</si>
  <si>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</si>
  <si>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</si>
  <si>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</si>
  <si>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</si>
  <si>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</si>
  <si>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</si>
  <si>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</si>
  <si>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</si>
  <si>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</si>
  <si>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</si>
  <si>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</si>
  <si>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</si>
  <si>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</si>
  <si>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</si>
  <si>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</si>
  <si>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</si>
  <si>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</si>
  <si>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</si>
  <si>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</si>
  <si>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</si>
  <si>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</si>
  <si>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</si>
  <si>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</si>
  <si>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</si>
  <si>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</si>
  <si>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</si>
  <si>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</si>
  <si>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</si>
  <si>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</si>
  <si>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</si>
  <si>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</si>
  <si>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</si>
  <si>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</si>
  <si>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</si>
  <si>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</si>
  <si>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</si>
  <si>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</si>
  <si>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</si>
  <si>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</si>
  <si>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</si>
  <si>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</si>
  <si>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</si>
  <si>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</si>
  <si>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</si>
  <si>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</si>
  <si>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</si>
  <si>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</si>
  <si>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</si>
  <si>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</si>
  <si>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</si>
  <si>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</si>
  <si>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</si>
  <si>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</si>
  <si>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</si>
  <si>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</si>
  <si>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</si>
  <si>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</si>
  <si>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</si>
  <si>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</si>
  <si>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</si>
  <si>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</si>
  <si>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</si>
  <si>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</si>
  <si>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</si>
  <si>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</si>
  <si>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</si>
  <si>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</si>
  <si>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</si>
  <si>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</si>
  <si>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</si>
  <si>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</si>
  <si>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</si>
  <si>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</si>
  <si>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</si>
  <si>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</si>
  <si>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</si>
  <si>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</si>
  <si>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</si>
  <si>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</si>
  <si>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</si>
  <si>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</si>
  <si>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</si>
  <si>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</si>
  <si>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</si>
  <si>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</si>
  <si>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</si>
  <si>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</si>
  <si>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</si>
  <si>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</si>
  <si>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</si>
  <si>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</si>
  <si>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</si>
  <si>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</si>
  <si>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</si>
  <si>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</si>
  <si>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</si>
  <si>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</si>
  <si>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</si>
  <si>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</si>
  <si>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</si>
  <si>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</si>
  <si>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</si>
  <si>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</si>
  <si>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</si>
  <si>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</si>
  <si>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</si>
  <si>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</si>
  <si>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</si>
  <si>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</si>
  <si>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</si>
  <si>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</si>
  <si>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</si>
  <si>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</si>
  <si>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</si>
  <si>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</si>
  <si>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</si>
  <si>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</si>
  <si>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</si>
  <si>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</si>
  <si>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</si>
  <si>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</si>
  <si>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</si>
  <si>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</si>
  <si>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</si>
  <si>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</si>
  <si>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</si>
  <si>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</si>
  <si>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</si>
  <si>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</si>
  <si>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</si>
  <si>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</si>
  <si>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</si>
  <si>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</si>
  <si>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</si>
  <si>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</si>
  <si>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</si>
  <si>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</si>
  <si>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</si>
  <si>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</si>
  <si>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</si>
  <si>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</si>
  <si>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</si>
  <si>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</si>
  <si>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</si>
  <si>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</si>
  <si>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</si>
  <si>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</si>
  <si>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</si>
  <si>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</si>
  <si>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</si>
  <si>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</si>
  <si>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</si>
  <si>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</si>
  <si>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</si>
  <si>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</si>
  <si>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</si>
  <si>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</si>
  <si>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</si>
  <si>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</si>
  <si>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</si>
  <si>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</si>
  <si>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</si>
  <si>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</si>
  <si>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</si>
  <si>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</si>
  <si>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</si>
  <si>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</si>
  <si>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</si>
  <si>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</si>
  <si>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</si>
  <si>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</si>
  <si>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</si>
  <si>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</si>
  <si>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</si>
  <si>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</si>
  <si>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</si>
  <si>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</si>
  <si>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</si>
  <si>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</si>
  <si>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</si>
  <si>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</si>
  <si>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</si>
  <si>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</si>
  <si>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</si>
  <si>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</si>
  <si>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</si>
  <si>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</si>
  <si>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</si>
  <si>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</si>
  <si>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</si>
  <si>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</si>
  <si>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</si>
  <si>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</si>
  <si>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</si>
  <si>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</si>
  <si>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</si>
  <si>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</si>
  <si>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</si>
  <si>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</si>
  <si>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</si>
  <si>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</si>
  <si>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</si>
  <si>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</si>
  <si>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</si>
  <si>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</si>
  <si>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</si>
  <si>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</si>
  <si>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</si>
  <si>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</si>
  <si>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</si>
  <si>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</si>
  <si>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</si>
  <si>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</si>
  <si>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</si>
  <si>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</si>
  <si>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</si>
  <si>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</si>
  <si>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</si>
  <si>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</si>
  <si>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</si>
  <si>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</si>
  <si>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</si>
  <si>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</si>
  <si>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</si>
  <si>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</si>
  <si>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</si>
  <si>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</si>
  <si>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</si>
  <si>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</si>
  <si>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</si>
  <si>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</si>
  <si>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</si>
  <si>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</si>
  <si>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</si>
  <si>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</si>
  <si>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</si>
  <si>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</si>
  <si>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</si>
  <si>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</si>
  <si>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</si>
  <si>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</si>
  <si>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</si>
  <si>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</si>
  <si>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</si>
  <si>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</si>
  <si>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</si>
  <si>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</si>
  <si>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</si>
  <si>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</si>
  <si>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</si>
  <si>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</si>
  <si>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</si>
  <si>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</si>
  <si>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</si>
  <si>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</si>
  <si>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</si>
  <si>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</si>
  <si>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</si>
  <si>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</si>
  <si>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</si>
  <si>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</si>
  <si>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</si>
  <si>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</si>
  <si>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</si>
  <si>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</si>
  <si>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</si>
  <si>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</si>
  <si>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</si>
  <si>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</si>
  <si>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</si>
  <si>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</si>
  <si>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</si>
  <si>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</si>
  <si>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</si>
  <si>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</si>
  <si>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</si>
  <si>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</si>
  <si>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</si>
  <si>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</si>
  <si>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</si>
  <si>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</si>
  <si>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</si>
  <si>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</si>
  <si>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</si>
  <si>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</si>
  <si>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</si>
  <si>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</si>
  <si>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</si>
  <si>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</si>
  <si>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</si>
  <si>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</si>
  <si>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</si>
  <si>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</si>
  <si>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</si>
  <si>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</si>
  <si>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</si>
  <si>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</si>
  <si>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</si>
  <si>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</si>
  <si>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</si>
  <si>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</si>
  <si>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</si>
  <si>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</si>
  <si>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</si>
  <si>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</si>
  <si>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</si>
  <si>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</si>
  <si>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</si>
  <si>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</si>
  <si>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</si>
  <si>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</si>
  <si>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</si>
  <si>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</si>
  <si>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</si>
  <si>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</si>
  <si>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</si>
  <si>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</si>
  <si>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</si>
  <si>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</si>
  <si>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</si>
  <si>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</si>
  <si>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</si>
  <si>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</si>
  <si>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</si>
  <si>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</si>
  <si>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</si>
  <si>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</si>
  <si>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</si>
  <si>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</si>
  <si>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</si>
  <si>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</si>
  <si>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</si>
  <si>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</si>
  <si>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</si>
  <si>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</si>
  <si>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</si>
  <si>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</si>
  <si>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</si>
  <si>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</si>
  <si>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</si>
  <si>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</si>
  <si>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</si>
  <si>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</si>
  <si>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</si>
  <si>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</si>
  <si>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</si>
  <si>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</si>
  <si>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</si>
  <si>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</si>
  <si>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</si>
  <si>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</si>
  <si>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</si>
  <si>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</si>
  <si>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</si>
  <si>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</si>
  <si>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</si>
  <si>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</si>
  <si>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</si>
  <si>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</si>
  <si>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</si>
  <si>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</si>
  <si>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</si>
  <si>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</si>
  <si>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</si>
  <si>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</si>
  <si>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</si>
  <si>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</si>
  <si>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</si>
  <si>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</si>
  <si>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</si>
  <si>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</si>
  <si>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</si>
  <si>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</si>
  <si>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</si>
  <si>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</si>
  <si>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</si>
  <si>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</si>
  <si>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</si>
  <si>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</si>
  <si>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</si>
  <si>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</si>
  <si>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</si>
  <si>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</si>
  <si>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</si>
  <si>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</si>
  <si>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</si>
  <si>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</si>
  <si>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</si>
  <si>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</si>
  <si>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</si>
  <si>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</si>
  <si>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</si>
  <si>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</si>
  <si>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</si>
  <si>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</si>
  <si>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</si>
  <si>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</si>
  <si>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</si>
  <si>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</si>
  <si>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</si>
  <si>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</si>
  <si>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</si>
  <si>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</si>
  <si>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</si>
  <si>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</si>
  <si>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</si>
  <si>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</si>
  <si>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</si>
  <si>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</si>
  <si>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</si>
  <si>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</si>
  <si>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</si>
  <si>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</si>
  <si>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</si>
  <si>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</si>
  <si>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</si>
  <si>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</si>
  <si>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</si>
  <si>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</si>
  <si>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</si>
  <si>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</si>
  <si>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</si>
  <si>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</si>
  <si>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</si>
  <si>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</si>
  <si>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</si>
  <si>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</si>
  <si>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</si>
  <si>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</si>
  <si>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</si>
  <si>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</si>
  <si>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</si>
  <si>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</si>
  <si>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</si>
  <si>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</si>
  <si>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</si>
  <si>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</si>
  <si>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</si>
  <si>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</si>
  <si>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</si>
  <si>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</si>
  <si>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</si>
  <si>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</si>
  <si>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</si>
  <si>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</si>
  <si>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</si>
  <si>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</si>
  <si>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</si>
  <si>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</si>
  <si>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</si>
  <si>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</si>
  <si>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</si>
  <si>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</si>
  <si>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</si>
  <si>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</si>
  <si>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</si>
  <si>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</si>
  <si>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</si>
  <si>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</si>
  <si>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</si>
  <si>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</si>
  <si>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</si>
  <si>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</si>
  <si>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</si>
  <si>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</si>
  <si>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</si>
  <si>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</si>
  <si>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</si>
  <si>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</si>
  <si>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</si>
  <si>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</si>
  <si>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</si>
  <si>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</si>
  <si>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</si>
  <si>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</si>
  <si>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</si>
  <si>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</si>
  <si>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</si>
  <si>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</si>
  <si>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</si>
  <si>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</si>
  <si>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</si>
  <si>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</si>
  <si>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</si>
  <si>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</si>
  <si>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</si>
  <si>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</si>
  <si>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</si>
  <si>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</si>
  <si>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</si>
  <si>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</si>
  <si>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</si>
  <si>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</si>
  <si>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</si>
  <si>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</si>
  <si>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</si>
  <si>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</si>
  <si>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</si>
  <si>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</si>
  <si>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</si>
  <si>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</si>
  <si>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</si>
  <si>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</si>
  <si>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</si>
  <si>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</si>
  <si>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</si>
  <si>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</si>
  <si>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</si>
  <si>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</si>
  <si>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</si>
  <si>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</si>
  <si>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</si>
  <si>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</si>
  <si>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</si>
  <si>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</si>
  <si>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</si>
  <si>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</si>
  <si>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</si>
  <si>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</si>
  <si>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</si>
  <si>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</si>
  <si>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</si>
  <si>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</si>
  <si>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</si>
  <si>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</si>
  <si>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</si>
  <si>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</si>
  <si>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</si>
  <si>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</si>
  <si>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</si>
  <si>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</si>
  <si>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</si>
  <si>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</si>
  <si>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</si>
  <si>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</si>
  <si>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</si>
  <si>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</si>
  <si>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</si>
  <si>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</si>
  <si>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</si>
  <si>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</si>
  <si>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</si>
  <si>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</si>
  <si>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</si>
  <si>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</si>
  <si>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</si>
  <si>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</si>
  <si>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</si>
  <si>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</si>
  <si>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</si>
  <si>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</si>
  <si>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</si>
  <si>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</si>
  <si>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</si>
  <si>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</si>
  <si>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</si>
  <si>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</si>
  <si>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</si>
  <si>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</si>
  <si>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</si>
  <si>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</si>
  <si>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</si>
  <si>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</si>
  <si>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</si>
  <si>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</si>
  <si>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</si>
  <si>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</si>
  <si>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</si>
  <si>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</si>
  <si>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</si>
  <si>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</si>
  <si>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</si>
  <si>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</si>
  <si>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</si>
  <si>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</si>
  <si>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</si>
  <si>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</si>
  <si>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</si>
  <si>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</si>
  <si>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</si>
  <si>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</si>
  <si>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</si>
  <si>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</si>
  <si>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</si>
  <si>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</si>
  <si>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</si>
  <si>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</si>
  <si>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</si>
  <si>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</si>
  <si>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</si>
  <si>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</si>
  <si>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</si>
  <si>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</si>
  <si>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</si>
  <si>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</si>
  <si>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</si>
  <si>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</si>
  <si>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</si>
  <si>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</si>
  <si>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</si>
  <si>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</si>
  <si>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</si>
  <si>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</si>
  <si>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</si>
  <si>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</si>
  <si>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</si>
  <si>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</si>
  <si>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</si>
  <si>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</si>
  <si>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</si>
  <si>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</si>
  <si>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</si>
  <si>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</si>
  <si>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</si>
  <si>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</si>
  <si>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</si>
  <si>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</si>
  <si>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</si>
  <si>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</si>
  <si>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</si>
  <si>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</si>
  <si>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</si>
  <si>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</si>
  <si>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</si>
  <si>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</si>
  <si>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</si>
  <si>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</si>
  <si>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</si>
  <si>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</si>
  <si>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</si>
  <si>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</si>
  <si>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</si>
  <si>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</si>
  <si>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</si>
  <si>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</si>
  <si>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</si>
  <si>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</si>
  <si>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</si>
  <si>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</si>
  <si>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</si>
  <si>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</si>
  <si>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</si>
  <si>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</si>
  <si>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</si>
  <si>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</si>
  <si>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</si>
  <si>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</si>
  <si>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</si>
  <si>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</si>
  <si>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</si>
  <si>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</si>
  <si>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</si>
  <si>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</si>
  <si>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</si>
  <si>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</si>
  <si>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</si>
  <si>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</si>
  <si>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</si>
  <si>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</si>
  <si>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</si>
  <si>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</si>
  <si>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</si>
  <si>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</si>
  <si>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</si>
  <si>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</si>
  <si>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</si>
  <si>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</si>
  <si>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</si>
  <si>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</si>
  <si>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</si>
  <si>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</si>
  <si>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</si>
  <si>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</si>
  <si>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</si>
  <si>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</si>
  <si>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</si>
  <si>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</si>
  <si>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</si>
  <si>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</si>
  <si>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</si>
  <si>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</si>
  <si>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</si>
  <si>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</si>
  <si>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</si>
  <si>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</si>
  <si>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</si>
  <si>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</si>
  <si>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</si>
  <si>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</si>
  <si>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</si>
  <si>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</si>
  <si>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</si>
  <si>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</si>
  <si>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</si>
  <si>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</si>
  <si>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</si>
  <si>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</si>
  <si>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</si>
  <si>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</si>
  <si>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</si>
  <si>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</si>
  <si>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</si>
  <si>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</si>
  <si>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</si>
  <si>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</si>
  <si>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</si>
  <si>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</si>
  <si>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</si>
  <si>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</si>
  <si>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</si>
  <si>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</si>
  <si>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</si>
  <si>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</si>
  <si>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</si>
  <si>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</si>
  <si>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</si>
  <si>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</si>
  <si>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</si>
  <si>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</si>
  <si>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</si>
  <si>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</si>
  <si>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</si>
  <si>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</si>
  <si>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</si>
  <si>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</si>
  <si>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</si>
  <si>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</si>
  <si>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</si>
  <si>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</si>
  <si>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</si>
  <si>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</si>
  <si>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</si>
  <si>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</si>
  <si>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</si>
  <si>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</si>
  <si>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</si>
  <si>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</si>
  <si>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</si>
  <si>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</si>
  <si>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</si>
  <si>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</si>
  <si>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</si>
  <si>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</si>
  <si>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</si>
  <si>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</si>
  <si>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</si>
  <si>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</si>
  <si>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</si>
  <si>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</si>
  <si>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</si>
  <si>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</si>
  <si>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</si>
  <si>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</si>
  <si>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</si>
  <si>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</si>
  <si>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</si>
  <si>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</si>
  <si>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</si>
  <si>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</si>
  <si>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</si>
  <si>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</si>
  <si>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</si>
  <si>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</si>
  <si>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</si>
  <si>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</si>
  <si>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</si>
  <si>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</si>
  <si>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</si>
  <si>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</si>
  <si>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</si>
  <si>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</si>
  <si>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</si>
  <si>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</si>
  <si>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</si>
  <si>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</si>
  <si>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</si>
  <si>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</si>
  <si>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</si>
  <si>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</si>
  <si>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</si>
  <si>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</si>
  <si>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</si>
  <si>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</si>
  <si>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</si>
  <si>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</si>
  <si>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</si>
  <si>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</si>
  <si>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</si>
  <si>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</si>
  <si>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</si>
  <si>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</si>
  <si>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</si>
  <si>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</si>
  <si>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</si>
  <si>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</si>
  <si>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</si>
  <si>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</si>
  <si>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</si>
  <si>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</si>
  <si>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</si>
  <si>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</si>
  <si>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</si>
  <si>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</si>
  <si>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</si>
  <si>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</si>
  <si>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</si>
  <si>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</si>
  <si>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</si>
  <si>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</si>
  <si>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</si>
  <si>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</si>
  <si>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</si>
  <si>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</si>
  <si>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</si>
  <si>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</si>
  <si>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</si>
  <si>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</si>
  <si>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</si>
  <si>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</si>
  <si>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</si>
  <si>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</si>
  <si>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</si>
  <si>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</si>
  <si>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</si>
  <si>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</si>
  <si>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</si>
  <si>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</si>
  <si>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</si>
  <si>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</si>
  <si>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</si>
  <si>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</si>
  <si>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</si>
  <si>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</si>
  <si>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</si>
  <si>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</si>
  <si>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</si>
  <si>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</si>
  <si>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</si>
  <si>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</si>
  <si>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</si>
  <si>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</si>
  <si>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</si>
  <si>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</si>
  <si>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</si>
  <si>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</si>
  <si>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</si>
  <si>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</si>
  <si>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</si>
  <si>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</si>
  <si>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</si>
  <si>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</si>
  <si>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</si>
  <si>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</si>
  <si>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</si>
  <si>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</si>
  <si>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</si>
  <si>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</si>
  <si>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</si>
  <si>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</si>
  <si>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</si>
  <si>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</si>
  <si>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</si>
  <si>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</si>
  <si>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</si>
  <si>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</si>
  <si>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</si>
  <si>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</si>
  <si>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</si>
  <si>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</si>
  <si>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</si>
  <si>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</si>
  <si>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</si>
  <si>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</si>
  <si>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</si>
  <si>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</si>
  <si>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</si>
  <si>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</si>
  <si>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</si>
  <si>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</si>
  <si>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</si>
  <si>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</si>
  <si>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</si>
  <si>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</si>
  <si>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</si>
  <si>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</si>
  <si>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</si>
  <si>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</si>
  <si>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</si>
  <si>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</si>
  <si>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</si>
  <si>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</si>
  <si>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</si>
  <si>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</si>
  <si>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</si>
  <si>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</si>
  <si>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</si>
  <si>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</si>
  <si>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</si>
  <si>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</si>
  <si>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</si>
  <si>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</si>
  <si>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</si>
  <si>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</si>
  <si>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</si>
  <si>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</si>
  <si>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</si>
  <si>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</si>
  <si>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</si>
  <si>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</si>
  <si>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</si>
  <si>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</si>
  <si>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</si>
  <si>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</si>
  <si>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</si>
  <si>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</si>
  <si>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</si>
  <si>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</si>
  <si>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</si>
  <si>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</si>
  <si>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</si>
  <si>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</si>
  <si>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</si>
  <si>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</si>
  <si>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</si>
  <si>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</si>
  <si>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</si>
  <si>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</si>
  <si>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</si>
  <si>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</si>
  <si>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</si>
  <si>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</si>
  <si>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</si>
  <si>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</si>
  <si>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</si>
  <si>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</si>
  <si>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</si>
  <si>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</si>
  <si>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</si>
  <si>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</si>
  <si>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</si>
  <si>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</si>
  <si>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</si>
  <si>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</si>
  <si>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</si>
  <si>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</si>
  <si>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</si>
  <si>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</si>
  <si>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</si>
  <si>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</si>
  <si>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</si>
  <si>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</si>
  <si>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</si>
  <si>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</si>
  <si>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</si>
  <si>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</si>
  <si>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</si>
  <si>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</si>
  <si>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</si>
  <si>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</si>
  <si>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</si>
  <si>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</si>
  <si>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</si>
  <si>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</si>
  <si>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</si>
  <si>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</si>
  <si>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</si>
  <si>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</si>
  <si>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</si>
  <si>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</si>
  <si>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</si>
  <si>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</si>
  <si>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</si>
  <si>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</si>
  <si>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</si>
  <si>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</si>
  <si>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</si>
  <si>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</si>
  <si>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</si>
  <si>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</si>
  <si>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</si>
  <si>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</si>
  <si>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</si>
  <si>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</si>
  <si>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</si>
  <si>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</si>
  <si>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</si>
  <si>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</si>
  <si>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</si>
  <si>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</si>
  <si>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</si>
  <si>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</si>
  <si>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</si>
  <si>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</si>
  <si>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</si>
  <si>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</si>
  <si>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</si>
  <si>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</si>
  <si>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</si>
  <si>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</si>
  <si>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</si>
  <si>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</si>
  <si>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</si>
  <si>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</si>
  <si>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</si>
  <si>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</si>
  <si>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</si>
  <si>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</si>
  <si>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</si>
  <si>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</si>
  <si>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</si>
  <si>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</si>
  <si>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</si>
  <si>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</si>
  <si>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</si>
  <si>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</si>
  <si>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</si>
  <si>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</si>
  <si>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</si>
  <si>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</si>
  <si>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</si>
  <si>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</si>
  <si>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</si>
  <si>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</si>
  <si>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</si>
  <si>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</si>
  <si>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</si>
  <si>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</si>
  <si>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</si>
  <si>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</si>
  <si>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</si>
  <si>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</si>
  <si>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</si>
  <si>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</si>
  <si>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</si>
  <si>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</si>
  <si>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</si>
  <si>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</si>
  <si>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</si>
  <si>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</si>
  <si>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</si>
  <si>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</si>
  <si>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</si>
  <si>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</si>
  <si>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</si>
  <si>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</si>
  <si>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</si>
  <si>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</si>
  <si>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</si>
  <si>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</si>
  <si>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</si>
  <si>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</si>
  <si>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</si>
  <si>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</si>
  <si>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</si>
  <si>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</si>
  <si>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</si>
  <si>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</si>
  <si>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</si>
  <si>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</si>
  <si>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</si>
  <si>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</si>
  <si>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</si>
  <si>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</si>
  <si>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</si>
  <si>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</si>
  <si>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</si>
  <si>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</si>
  <si>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</si>
  <si>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</si>
  <si>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</si>
  <si>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</si>
  <si>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</si>
  <si>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</si>
  <si>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</si>
  <si>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</si>
  <si>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</si>
  <si>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</si>
  <si>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</si>
  <si>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</si>
  <si>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</si>
  <si>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</si>
  <si>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</si>
  <si>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</si>
  <si>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</si>
  <si>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</si>
  <si>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</si>
  <si>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</si>
  <si>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</si>
  <si>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</si>
  <si>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</si>
  <si>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</si>
  <si>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</si>
  <si>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</si>
  <si>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</si>
  <si>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</si>
  <si>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</si>
  <si>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</si>
  <si>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</si>
  <si>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</si>
  <si>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</si>
  <si>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</si>
  <si>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</si>
  <si>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</si>
  <si>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</si>
  <si>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</si>
  <si>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</si>
  <si>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</si>
  <si>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</si>
  <si>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</si>
  <si>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</si>
  <si>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</si>
  <si>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</si>
  <si>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</si>
  <si>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</si>
  <si>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</si>
  <si>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</si>
  <si>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</si>
  <si>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</si>
  <si>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</si>
  <si>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</si>
  <si>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</si>
  <si>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</si>
  <si>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</si>
  <si>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</si>
  <si>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</si>
  <si>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</si>
  <si>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</si>
  <si>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</si>
  <si>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</si>
  <si>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</si>
  <si>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</si>
  <si>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</si>
  <si>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</si>
  <si>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</si>
  <si>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</si>
  <si>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</si>
  <si>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</si>
  <si>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</si>
  <si>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</si>
  <si>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</si>
  <si>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</si>
  <si>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</si>
  <si>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</si>
  <si>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</si>
  <si>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</si>
  <si>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</si>
  <si>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</si>
  <si>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</si>
  <si>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</si>
  <si>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</si>
  <si>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</si>
  <si>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</si>
  <si>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</si>
  <si>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</si>
  <si>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</si>
  <si>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</si>
  <si>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</si>
  <si>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</si>
  <si>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</si>
  <si>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</si>
  <si>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</si>
  <si>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</si>
  <si>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</si>
  <si>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</si>
  <si>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</si>
  <si>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</si>
  <si>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</si>
  <si>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</si>
  <si>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</si>
  <si>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</si>
  <si>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</si>
  <si>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</si>
  <si>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</si>
  <si>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</si>
  <si>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</si>
  <si>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</si>
  <si>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</si>
  <si>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</si>
  <si>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</si>
  <si>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</si>
  <si>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</si>
  <si>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</si>
  <si>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</si>
  <si>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</si>
  <si>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</si>
  <si>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</si>
  <si>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</si>
  <si>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</si>
  <si>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</si>
  <si>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</si>
  <si>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</si>
  <si>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</si>
  <si>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</si>
  <si>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</si>
  <si>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</si>
  <si>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</si>
  <si>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</si>
  <si>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</si>
  <si>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</si>
  <si>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</si>
  <si>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</si>
  <si>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</si>
  <si>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</si>
  <si>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</si>
  <si>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</si>
  <si>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</si>
  <si>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</si>
  <si>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</si>
  <si>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</si>
  <si>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</si>
  <si>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</si>
  <si>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</si>
  <si>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</si>
  <si>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</si>
  <si>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</si>
  <si>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</si>
  <si>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</si>
  <si>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</si>
  <si>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</si>
  <si>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</si>
  <si>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</si>
  <si>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</si>
  <si>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</si>
  <si>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</si>
  <si>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</si>
  <si>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</si>
  <si>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</si>
  <si>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</si>
  <si>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</si>
  <si>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</si>
  <si>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</si>
  <si>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</si>
  <si>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</si>
  <si>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</si>
  <si>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</si>
  <si>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</si>
  <si>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</si>
  <si>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</si>
  <si>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</si>
  <si>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</si>
  <si>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</si>
  <si>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</si>
  <si>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</si>
  <si>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</si>
  <si>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</si>
  <si>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</si>
  <si>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</si>
  <si>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</si>
  <si>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</si>
  <si>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</si>
  <si>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</si>
  <si>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</si>
  <si>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</si>
  <si>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</si>
  <si>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</si>
  <si>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</si>
  <si>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</si>
  <si>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</si>
  <si>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</si>
  <si>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</si>
  <si>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</si>
  <si>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</si>
  <si>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</si>
  <si>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</si>
  <si>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</si>
  <si>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</si>
  <si>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</si>
  <si>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</si>
  <si>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</si>
  <si>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</si>
  <si>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</si>
  <si>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</si>
  <si>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</si>
  <si>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</si>
  <si>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</si>
  <si>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</si>
  <si>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</si>
  <si>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</si>
  <si>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</si>
  <si>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</si>
  <si>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</si>
  <si>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</si>
  <si>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</si>
  <si>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</si>
  <si>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</si>
  <si>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</si>
  <si>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</si>
  <si>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</si>
  <si>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</si>
  <si>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</si>
  <si>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</si>
  <si>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</si>
  <si>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</si>
  <si>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</si>
  <si>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</si>
  <si>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</si>
  <si>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</si>
  <si>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</si>
  <si>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</si>
  <si>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</si>
  <si>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</si>
  <si>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</si>
  <si>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</si>
  <si>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</si>
  <si>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</si>
  <si>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</si>
  <si>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</si>
  <si>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</si>
  <si>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</si>
  <si>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</si>
  <si>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</si>
  <si>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</si>
  <si>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</si>
  <si>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</si>
  <si>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</si>
  <si>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</si>
  <si>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</si>
  <si>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</si>
  <si>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</si>
  <si>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</si>
  <si>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</si>
  <si>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</si>
  <si>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</si>
  <si>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</si>
  <si>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</si>
  <si>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</si>
  <si>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</si>
  <si>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</si>
  <si>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</si>
  <si>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</si>
  <si>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</si>
  <si>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</si>
  <si>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</si>
  <si>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</si>
  <si>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</si>
  <si>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</si>
  <si>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</si>
  <si>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</si>
  <si>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</si>
  <si>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</si>
  <si>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</si>
  <si>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</si>
  <si>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</si>
  <si>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</si>
  <si>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</si>
  <si>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</si>
  <si>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</si>
  <si>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</si>
  <si>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</si>
  <si>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</si>
  <si>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</si>
  <si>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</si>
  <si>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</si>
  <si>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</si>
  <si>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</si>
  <si>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</si>
  <si>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</si>
  <si>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</si>
  <si>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</si>
  <si>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</si>
  <si>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</si>
  <si>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</si>
  <si>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</si>
  <si>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</si>
  <si>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</si>
  <si>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</si>
  <si>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</si>
  <si>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</si>
  <si>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</si>
  <si>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</si>
  <si>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</si>
  <si>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</si>
  <si>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</si>
  <si>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</si>
  <si>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</si>
  <si>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</si>
  <si>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</si>
  <si>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</si>
  <si>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</si>
  <si>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</si>
  <si>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</si>
  <si>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</si>
  <si>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</si>
  <si>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</si>
  <si>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</si>
  <si>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</si>
  <si>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</si>
  <si>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</si>
  <si>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</si>
  <si>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</si>
  <si>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</si>
  <si>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</si>
  <si>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</si>
  <si>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</si>
  <si>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</si>
  <si>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</si>
  <si>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</si>
  <si>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</si>
  <si>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</si>
  <si>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</si>
  <si>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</si>
  <si>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</si>
  <si>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</si>
  <si>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</si>
  <si>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</si>
  <si>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</si>
  <si>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</si>
  <si>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</si>
  <si>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</si>
  <si>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</si>
  <si>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</si>
  <si>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</si>
  <si>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</si>
  <si>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</si>
  <si>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</si>
  <si>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</si>
  <si>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</si>
  <si>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</si>
  <si>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</si>
  <si>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</si>
  <si>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</si>
  <si>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</si>
  <si>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</si>
  <si>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</si>
  <si>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</si>
  <si>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</si>
  <si>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</si>
  <si>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</si>
  <si>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</si>
  <si>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</si>
  <si>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</si>
  <si>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</si>
  <si>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</si>
  <si>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</si>
  <si>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</si>
  <si>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</si>
  <si>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</si>
  <si>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</si>
  <si>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</si>
  <si>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</si>
  <si>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</si>
  <si>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</si>
  <si>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</si>
  <si>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</si>
  <si>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</si>
  <si>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</si>
  <si>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</si>
  <si>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</si>
  <si>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</si>
  <si>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</si>
  <si>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</si>
  <si>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</si>
  <si>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</si>
  <si>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</si>
  <si>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</si>
  <si>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</si>
  <si>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</si>
  <si>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</si>
  <si>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</si>
  <si>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</si>
  <si>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</si>
  <si>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</si>
  <si>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</si>
  <si>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</si>
  <si>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</si>
  <si>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</si>
  <si>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</si>
  <si>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</si>
  <si>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</si>
  <si>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</si>
  <si>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</si>
  <si>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</si>
  <si>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</si>
  <si>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</si>
  <si>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</si>
  <si>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</si>
  <si>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</si>
  <si>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</si>
  <si>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</si>
  <si>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</si>
  <si>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</si>
  <si>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</si>
  <si>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</si>
  <si>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</si>
  <si>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</si>
  <si>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</si>
  <si>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</si>
  <si>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</si>
  <si>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</si>
  <si>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</si>
  <si>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</si>
  <si>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</si>
  <si>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</si>
  <si>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</si>
  <si>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</si>
  <si>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</si>
  <si>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</si>
  <si>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</si>
  <si>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</si>
  <si>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</si>
  <si>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</si>
  <si>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</si>
  <si>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</si>
  <si>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</si>
  <si>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</si>
  <si>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</si>
  <si>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</si>
  <si>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</si>
  <si>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</si>
  <si>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</si>
  <si>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</si>
  <si>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</si>
  <si>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</si>
  <si>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</si>
  <si>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</si>
  <si>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</si>
  <si>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</si>
  <si>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</si>
  <si>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</si>
  <si>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</si>
  <si>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</si>
  <si>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</si>
  <si>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</si>
  <si>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</si>
  <si>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</si>
  <si>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</si>
  <si>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</si>
  <si>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</si>
  <si>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</si>
  <si>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</si>
  <si>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</si>
  <si>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</si>
  <si>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</si>
  <si>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</si>
  <si>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</si>
  <si>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</si>
  <si>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</si>
  <si>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</si>
  <si>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</si>
  <si>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</si>
  <si>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</si>
  <si>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</si>
  <si>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</si>
  <si>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</si>
  <si>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</si>
  <si>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</si>
  <si>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</si>
  <si>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</si>
  <si>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</si>
  <si>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</si>
  <si>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</si>
  <si>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</si>
  <si>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</si>
  <si>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</si>
  <si>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</si>
  <si>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</si>
  <si>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</si>
  <si>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</si>
  <si>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</si>
  <si>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</si>
  <si>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</si>
  <si>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</si>
  <si>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</si>
  <si>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</si>
  <si>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</si>
  <si>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</si>
  <si>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</si>
  <si>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</si>
  <si>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</si>
  <si>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</si>
  <si>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</si>
  <si>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</si>
  <si>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</si>
  <si>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</si>
  <si>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</si>
  <si>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</si>
  <si>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</si>
  <si>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</si>
  <si>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</si>
  <si>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</si>
  <si>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</si>
  <si>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</si>
  <si>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</si>
  <si>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</si>
  <si>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</si>
  <si>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</si>
  <si>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</si>
  <si>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</si>
  <si>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</si>
  <si>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</si>
  <si>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</si>
  <si>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</si>
  <si>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</si>
  <si>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</si>
  <si>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</si>
  <si>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</si>
  <si>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</si>
  <si>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</si>
  <si>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</si>
  <si>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</si>
  <si>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</si>
  <si>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</si>
  <si>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</si>
  <si>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</si>
  <si>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</si>
  <si>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</si>
  <si>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</si>
  <si>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</si>
  <si>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</si>
  <si>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</si>
  <si>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</si>
  <si>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</si>
  <si>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</si>
  <si>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</si>
  <si>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</si>
  <si>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</si>
  <si>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</si>
  <si>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</si>
  <si>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</si>
  <si>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</si>
  <si>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</si>
  <si>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</si>
  <si>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</si>
  <si>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</si>
  <si>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</si>
  <si>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</si>
  <si>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</si>
  <si>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</si>
  <si>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</si>
  <si>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</si>
  <si>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</si>
  <si>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</si>
  <si>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</si>
  <si>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</si>
  <si>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</si>
  <si>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</si>
  <si>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</si>
  <si>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</si>
  <si>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</si>
  <si>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</si>
  <si>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</si>
  <si>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</si>
  <si>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</si>
  <si>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</si>
  <si>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</si>
  <si>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</si>
  <si>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</si>
  <si>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</si>
  <si>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</si>
  <si>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</si>
  <si>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</si>
  <si>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</si>
  <si>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</si>
  <si>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</si>
  <si>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</si>
  <si>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</si>
  <si>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</si>
  <si>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</si>
  <si>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</si>
  <si>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</si>
  <si>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</si>
  <si>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</si>
  <si>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</si>
  <si>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</si>
  <si>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</si>
  <si>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</si>
  <si>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</si>
  <si>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</si>
  <si>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</si>
  <si>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</si>
  <si>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</si>
  <si>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</si>
  <si>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</si>
  <si>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</si>
  <si>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</si>
  <si>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</si>
  <si>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</si>
  <si>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</si>
  <si>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</si>
  <si>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</si>
  <si>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</si>
  <si>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</si>
  <si>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</si>
  <si>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</si>
  <si>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</si>
  <si>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</si>
  <si>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</si>
  <si>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</si>
  <si>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</si>
  <si>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</si>
  <si>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</si>
  <si>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</si>
  <si>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</si>
  <si>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</si>
  <si>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</si>
  <si>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</si>
  <si>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</si>
  <si>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</si>
  <si>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</si>
  <si>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</si>
  <si>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</si>
  <si>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</si>
  <si>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</si>
  <si>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</si>
  <si>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</si>
  <si>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</si>
  <si>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</si>
  <si>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</si>
  <si>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</si>
  <si>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</si>
  <si>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</si>
  <si>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</si>
  <si>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</si>
  <si>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</si>
  <si>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</si>
  <si>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</si>
  <si>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</si>
  <si>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</si>
  <si>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</si>
  <si>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</si>
  <si>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</si>
  <si>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</si>
  <si>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</si>
  <si>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</si>
  <si>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</si>
  <si>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</si>
  <si>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</si>
  <si>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</si>
  <si>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</si>
  <si>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</si>
  <si>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</si>
  <si>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</si>
  <si>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</si>
  <si>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</si>
  <si>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</si>
  <si>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</si>
  <si>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</si>
  <si>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</si>
  <si>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</si>
  <si>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</si>
  <si>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</si>
  <si>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</si>
  <si>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</si>
  <si>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</si>
  <si>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</si>
  <si>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</si>
  <si>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</si>
  <si>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</si>
  <si>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</si>
  <si>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</si>
  <si>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</si>
  <si>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</si>
  <si>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</si>
  <si>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</si>
  <si>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</si>
  <si>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</si>
  <si>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</si>
  <si>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</si>
  <si>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</si>
  <si>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</si>
  <si>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</si>
  <si>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</si>
  <si>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</si>
  <si>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</si>
  <si>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</si>
  <si>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</si>
  <si>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</si>
  <si>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</si>
  <si>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</si>
  <si>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</si>
  <si>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</si>
  <si>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</si>
  <si>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</si>
  <si>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</si>
  <si>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</si>
  <si>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</si>
  <si>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</si>
  <si>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</si>
  <si>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</si>
  <si>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</si>
  <si>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</si>
  <si>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</si>
  <si>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</si>
  <si>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</si>
  <si>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</si>
  <si>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</si>
  <si>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</si>
  <si>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</si>
  <si>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</si>
  <si>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</si>
  <si>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</si>
  <si>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</si>
  <si>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</si>
  <si>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</si>
  <si>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</si>
  <si>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</si>
  <si>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</si>
  <si>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</si>
  <si>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</si>
  <si>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</si>
  <si>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</si>
  <si>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</si>
  <si>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</si>
  <si>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</si>
  <si>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</si>
  <si>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</si>
  <si>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</si>
  <si>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</si>
  <si>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</si>
  <si>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</si>
  <si>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</si>
  <si>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</si>
  <si>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</si>
  <si>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</si>
  <si>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</si>
  <si>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</si>
  <si>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</si>
  <si>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</si>
  <si>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</si>
  <si>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</si>
  <si>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</si>
  <si>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</si>
  <si>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</si>
  <si>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</si>
  <si>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</si>
  <si>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</si>
  <si>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</si>
  <si>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</si>
  <si>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</si>
  <si>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</si>
  <si>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</si>
  <si>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</si>
  <si>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</si>
  <si>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</si>
  <si>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</si>
  <si>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</si>
  <si>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</si>
  <si>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</si>
  <si>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</si>
  <si>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</si>
  <si>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</si>
  <si>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</si>
  <si>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</si>
  <si>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</si>
  <si>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</si>
  <si>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</si>
  <si>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</si>
  <si>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</si>
  <si>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</si>
  <si>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</si>
  <si>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</si>
  <si>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</si>
  <si>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</si>
  <si>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</si>
  <si>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</si>
  <si>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</si>
  <si>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</si>
  <si>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</si>
  <si>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</si>
  <si>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</si>
  <si>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</si>
  <si>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</si>
  <si>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</si>
  <si>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</si>
  <si>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</si>
  <si>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</si>
  <si>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</si>
  <si>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</si>
  <si>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</si>
  <si>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</si>
  <si>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</si>
  <si>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</si>
  <si>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</si>
  <si>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</si>
  <si>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</si>
  <si>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</si>
  <si>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</si>
  <si>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</si>
  <si>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</si>
  <si>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</si>
  <si>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</si>
  <si>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</si>
  <si>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</si>
  <si>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</si>
  <si>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</si>
  <si>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</si>
  <si>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</si>
  <si>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</si>
  <si>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</si>
  <si>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</si>
  <si>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</si>
  <si>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</si>
  <si>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</si>
  <si>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</si>
  <si>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</si>
  <si>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</si>
  <si>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</si>
  <si>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</si>
  <si>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</si>
  <si>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</si>
  <si>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</si>
  <si>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</si>
  <si>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</si>
  <si>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</si>
  <si>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</si>
  <si>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</si>
  <si>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</si>
  <si>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</si>
  <si>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</si>
  <si>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</si>
  <si>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</si>
  <si>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</si>
  <si>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</si>
  <si>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</si>
  <si>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</si>
  <si>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</si>
  <si>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</si>
  <si>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</si>
  <si>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</si>
  <si>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</si>
  <si>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</si>
  <si>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</si>
  <si>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</si>
  <si>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</si>
  <si>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</si>
  <si>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</si>
  <si>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</si>
  <si>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</si>
  <si>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</si>
  <si>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</si>
  <si>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</si>
  <si>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</si>
  <si>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</si>
  <si>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</si>
  <si>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</si>
  <si>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</si>
  <si>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</si>
  <si>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</si>
  <si>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</si>
  <si>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</si>
  <si>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</si>
  <si>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</si>
  <si>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</si>
  <si>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</si>
  <si>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</si>
  <si>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</si>
  <si>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</si>
  <si>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</si>
  <si>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</si>
  <si>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</si>
  <si>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</si>
  <si>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</si>
  <si>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</si>
  <si>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</si>
  <si>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</si>
  <si>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</si>
  <si>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</si>
  <si>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</si>
  <si>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</si>
  <si>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</si>
  <si>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</si>
  <si>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</si>
  <si>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</si>
  <si>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</si>
  <si>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</si>
  <si>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</si>
  <si>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</si>
  <si>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</si>
  <si>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</si>
  <si>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</si>
  <si>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</si>
  <si>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</si>
  <si>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</si>
  <si>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</si>
  <si>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</si>
  <si>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</si>
  <si>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</si>
  <si>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</si>
  <si>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</si>
  <si>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</si>
  <si>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</si>
  <si>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</si>
  <si>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</si>
  <si>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</si>
  <si>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</si>
  <si>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</si>
  <si>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</si>
  <si>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</si>
  <si>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</si>
  <si>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</si>
  <si>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</si>
  <si>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</si>
  <si>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</si>
  <si>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</si>
  <si>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</si>
  <si>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</si>
  <si>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</si>
  <si>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</si>
  <si>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</si>
  <si>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</si>
  <si>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</si>
  <si>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</si>
  <si>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</si>
  <si>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</si>
  <si>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</si>
  <si>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</si>
  <si>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</si>
  <si>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</si>
  <si>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</si>
  <si>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</si>
  <si>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</si>
  <si>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</si>
  <si>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</si>
  <si>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</si>
  <si>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</si>
  <si>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</si>
  <si>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</si>
  <si>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</si>
  <si>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</si>
  <si>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</si>
  <si>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</si>
  <si>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</si>
  <si>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</si>
  <si>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</si>
  <si>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</si>
  <si>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</si>
  <si>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</si>
  <si>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</si>
  <si>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</si>
  <si>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</si>
  <si>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</si>
  <si>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</si>
  <si>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</si>
  <si>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</si>
  <si>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</si>
  <si>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</si>
  <si>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</si>
  <si>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</si>
  <si>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</si>
  <si>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</si>
  <si>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</si>
  <si>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</si>
  <si>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</si>
  <si>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</si>
  <si>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</si>
  <si>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</si>
  <si>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</si>
  <si>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</si>
  <si>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</si>
  <si>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</si>
  <si>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</si>
  <si>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</si>
  <si>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</si>
  <si>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</si>
  <si>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</si>
  <si>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</si>
  <si>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</si>
  <si>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</si>
  <si>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</si>
  <si>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</si>
  <si>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</si>
  <si>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</si>
  <si>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</si>
  <si>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</si>
  <si>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</si>
  <si>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</si>
  <si>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</si>
  <si>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</si>
  <si>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</si>
  <si>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</si>
  <si>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</si>
  <si>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</si>
  <si>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</si>
  <si>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</si>
  <si>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</si>
  <si>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</si>
  <si>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</si>
  <si>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</si>
  <si>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</si>
  <si>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</si>
  <si>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</si>
  <si>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</si>
  <si>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</si>
  <si>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</si>
  <si>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</si>
  <si>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</si>
  <si>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</si>
  <si>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</si>
  <si>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</si>
  <si>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</si>
  <si>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</si>
  <si>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</si>
  <si>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</si>
  <si>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</si>
  <si>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</si>
  <si>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</si>
  <si>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</si>
  <si>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</si>
  <si>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</si>
  <si>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</si>
  <si>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</si>
  <si>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</si>
  <si>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</si>
  <si>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</si>
  <si>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</si>
  <si>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</si>
  <si>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</si>
  <si>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</si>
  <si>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</si>
  <si>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</si>
  <si>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</si>
  <si>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</si>
  <si>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</si>
  <si>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</si>
  <si>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</si>
  <si>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</si>
  <si>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</si>
  <si>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</si>
  <si>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</si>
  <si>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</si>
  <si>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</si>
  <si>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</si>
  <si>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</si>
  <si>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</si>
  <si>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</si>
  <si>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</si>
  <si>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</si>
  <si>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</si>
  <si>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</si>
  <si>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</si>
  <si>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</si>
  <si>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</si>
  <si>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</si>
  <si>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</si>
  <si>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</si>
  <si>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</si>
  <si>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</si>
  <si>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</si>
  <si>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</si>
  <si>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</si>
  <si>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</si>
  <si>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</si>
  <si>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</si>
  <si>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</si>
  <si>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</si>
  <si>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</si>
  <si>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</si>
  <si>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</si>
  <si>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</si>
  <si>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</si>
  <si>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</si>
  <si>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</si>
  <si>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</si>
  <si>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</si>
  <si>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</si>
  <si>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</si>
  <si>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</si>
  <si>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</si>
  <si>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</si>
  <si>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</si>
  <si>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</si>
  <si>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</si>
  <si>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</si>
  <si>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</si>
  <si>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</si>
  <si>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</si>
  <si>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</si>
  <si>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</si>
  <si>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</si>
  <si>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</si>
  <si>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</si>
  <si>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</si>
  <si>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</si>
  <si>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</si>
  <si>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</si>
  <si>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</si>
  <si>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</si>
  <si>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</si>
  <si>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</si>
  <si>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</si>
  <si>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</si>
  <si>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</si>
  <si>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</si>
  <si>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</si>
  <si>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</si>
  <si>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</si>
  <si>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</si>
  <si>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</si>
  <si>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</si>
  <si>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</si>
  <si>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</si>
  <si>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</si>
  <si>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</si>
  <si>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</si>
  <si>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</si>
  <si>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</si>
  <si>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</si>
  <si>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</si>
  <si>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</si>
  <si>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</si>
  <si>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</si>
  <si>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</si>
  <si>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</si>
  <si>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</si>
  <si>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</si>
  <si>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</si>
  <si>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</si>
  <si>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</si>
  <si>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</si>
  <si>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</si>
  <si>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</si>
  <si>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</si>
  <si>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</si>
  <si>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</si>
  <si>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</si>
  <si>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</si>
  <si>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</si>
  <si>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</si>
  <si>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</si>
  <si>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</si>
  <si>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</si>
  <si>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</si>
  <si>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</si>
  <si>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</si>
  <si>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</si>
  <si>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</si>
  <si>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</si>
  <si>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</si>
  <si>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</si>
  <si>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</si>
  <si>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</si>
  <si>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</si>
  <si>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</si>
  <si>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</si>
  <si>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</si>
  <si>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</si>
  <si>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</si>
  <si>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</si>
  <si>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</si>
  <si>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</si>
  <si>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</si>
  <si>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</si>
  <si>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</si>
  <si>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</si>
  <si>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</si>
  <si>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</si>
  <si>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</si>
  <si>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</si>
  <si>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</si>
  <si>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</si>
  <si>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</si>
  <si>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</si>
  <si>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</si>
  <si>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</si>
  <si>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</si>
  <si>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</si>
  <si>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</si>
  <si>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</si>
  <si>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</si>
  <si>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</si>
  <si>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</si>
  <si>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</si>
  <si>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</si>
  <si>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</si>
  <si>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</si>
  <si>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</si>
  <si>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</si>
  <si>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</si>
  <si>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</si>
  <si>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</si>
  <si>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</si>
  <si>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</si>
  <si>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</si>
  <si>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</si>
  <si>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</si>
  <si>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</si>
  <si>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</si>
  <si>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</si>
  <si>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</si>
  <si>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</si>
  <si>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</si>
  <si>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</si>
  <si>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</si>
  <si>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</si>
  <si>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</si>
  <si>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</si>
  <si>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</si>
  <si>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</si>
  <si>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</si>
  <si>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</si>
  <si>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</si>
  <si>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</si>
  <si>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</si>
  <si>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</si>
  <si>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</si>
  <si>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</si>
  <si>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</si>
  <si>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</si>
  <si>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</si>
  <si>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</si>
  <si>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</si>
  <si>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</si>
  <si>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</si>
  <si>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</si>
  <si>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</si>
  <si>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</si>
  <si>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</si>
  <si>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</si>
  <si>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</si>
  <si>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</si>
  <si>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</si>
  <si>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</si>
  <si>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</si>
  <si>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</si>
  <si>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</si>
  <si>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</si>
  <si>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</si>
  <si>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</si>
  <si>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</si>
  <si>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</si>
  <si>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</si>
  <si>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</si>
  <si>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</si>
  <si>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</si>
  <si>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</si>
  <si>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</si>
  <si>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</si>
  <si>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</si>
  <si>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</si>
  <si>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</si>
  <si>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</si>
  <si>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</si>
  <si>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</si>
  <si>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</si>
  <si>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</si>
  <si>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</si>
  <si>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</si>
  <si>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</si>
  <si>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</si>
  <si>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</si>
  <si>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</si>
  <si>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</si>
  <si>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</si>
  <si>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</si>
  <si>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</si>
  <si>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</si>
  <si>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</si>
  <si>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</si>
  <si>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</si>
  <si>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</si>
  <si>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</si>
  <si>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</si>
  <si>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</si>
  <si>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</si>
  <si>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</si>
  <si>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</si>
  <si>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</si>
  <si>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</si>
  <si>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</si>
  <si>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</si>
  <si>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</si>
  <si>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</si>
  <si>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</si>
  <si>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</si>
  <si>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</si>
  <si>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</si>
  <si>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</si>
  <si>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</si>
  <si>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</si>
  <si>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</si>
  <si>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</si>
  <si>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</si>
  <si>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</si>
  <si>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</si>
  <si>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</si>
  <si>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</si>
  <si>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</si>
  <si>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</si>
  <si>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</si>
  <si>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</si>
  <si>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</si>
  <si>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</si>
  <si>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</si>
  <si>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</si>
  <si>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</si>
  <si>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</si>
  <si>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</si>
  <si>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</si>
  <si>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</si>
  <si>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</si>
  <si>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</si>
  <si>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</si>
  <si>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</si>
  <si>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</si>
  <si>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</si>
  <si>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</si>
  <si>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</si>
  <si>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</si>
  <si>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</si>
  <si>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</si>
  <si>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</si>
  <si>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</si>
  <si>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</si>
  <si>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</si>
  <si>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</si>
  <si>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</si>
  <si>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</si>
  <si>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</si>
  <si>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</si>
  <si>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</si>
  <si>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</si>
  <si>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</si>
  <si>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</si>
  <si>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</si>
  <si>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</si>
  <si>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</si>
  <si>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</si>
  <si>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</si>
  <si>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</si>
  <si>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</si>
  <si>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</si>
  <si>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</si>
  <si>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</si>
  <si>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</si>
  <si>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</si>
  <si>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</si>
  <si>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</si>
  <si>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</si>
  <si>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</si>
  <si>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</si>
  <si>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</si>
  <si>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</si>
  <si>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</si>
  <si>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</si>
  <si>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</si>
  <si>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</si>
  <si>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</si>
  <si>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</si>
  <si>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</si>
  <si>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</si>
  <si>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</si>
  <si>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</si>
  <si>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</si>
  <si>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</si>
  <si>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</si>
  <si>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</si>
  <si>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</si>
  <si>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</si>
  <si>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</si>
  <si>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</si>
  <si>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</si>
  <si>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</si>
  <si>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</si>
  <si>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</si>
  <si>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</si>
  <si>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</si>
  <si>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</si>
  <si>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</si>
  <si>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</si>
  <si>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</si>
  <si>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</si>
  <si>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</si>
  <si>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</si>
  <si>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</si>
  <si>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</si>
  <si>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</si>
  <si>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</si>
  <si>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</si>
  <si>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</si>
  <si>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</si>
  <si>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</si>
  <si>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</si>
  <si>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</si>
  <si>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</si>
  <si>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</si>
  <si>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</si>
  <si>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</si>
  <si>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</si>
  <si>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</si>
  <si>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</si>
  <si>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</si>
  <si>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</si>
  <si>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</si>
  <si>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</si>
  <si>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</si>
  <si>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</si>
  <si>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</si>
  <si>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</si>
  <si>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</si>
  <si>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</si>
  <si>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</si>
  <si>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</si>
  <si>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</si>
  <si>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</si>
  <si>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</si>
  <si>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</si>
  <si>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</si>
  <si>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</si>
  <si>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</si>
  <si>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</si>
  <si>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</si>
  <si>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</si>
  <si>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</si>
  <si>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</si>
  <si>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</si>
  <si>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</si>
  <si>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</si>
  <si>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</si>
  <si>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</si>
  <si>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</si>
  <si>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</si>
  <si>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</si>
  <si>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</si>
  <si>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</si>
  <si>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</si>
  <si>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</si>
  <si>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</si>
  <si>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</si>
  <si>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</si>
  <si>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</si>
  <si>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</si>
  <si>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</si>
  <si>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</si>
  <si>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</si>
  <si>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</si>
  <si>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</si>
  <si>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</si>
  <si>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</si>
  <si>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</si>
  <si>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</si>
  <si>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</si>
  <si>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</si>
  <si>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</si>
  <si>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</si>
  <si>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</si>
  <si>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</si>
  <si>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</si>
  <si>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</si>
  <si>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</si>
  <si>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</si>
  <si>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</si>
  <si>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</si>
  <si>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</si>
  <si>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</si>
  <si>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</si>
  <si>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</si>
  <si>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</si>
  <si>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</si>
  <si>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</si>
  <si>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</si>
  <si>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</si>
  <si>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</si>
  <si>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</si>
  <si>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</si>
  <si>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</si>
  <si>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</si>
  <si>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</si>
  <si>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</si>
  <si>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</si>
  <si>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</si>
  <si>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</si>
  <si>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</si>
  <si>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</si>
  <si>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</si>
  <si>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</si>
  <si>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</si>
  <si>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</si>
  <si>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</si>
  <si>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</si>
  <si>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</si>
  <si>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</si>
  <si>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</si>
  <si>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</si>
  <si>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</si>
  <si>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</si>
  <si>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</si>
  <si>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</si>
  <si>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</si>
  <si>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</si>
  <si>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</si>
  <si>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</si>
  <si>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</si>
  <si>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</si>
  <si>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</si>
  <si>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</si>
  <si>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</si>
  <si>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</si>
  <si>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</si>
  <si>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</si>
  <si>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</si>
  <si>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</si>
  <si>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</si>
  <si>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</si>
  <si>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</si>
  <si>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</si>
  <si>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</si>
  <si>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</si>
  <si>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</si>
  <si>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</si>
  <si>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</si>
  <si>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</si>
  <si>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</si>
  <si>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</si>
  <si>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</si>
  <si>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</si>
  <si>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</si>
  <si>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</si>
  <si>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</si>
  <si>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</si>
  <si>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</si>
  <si>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</si>
  <si>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</si>
  <si>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</si>
  <si>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</si>
  <si>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</si>
  <si>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</si>
  <si>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</si>
  <si>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</si>
  <si>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</si>
  <si>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</si>
  <si>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</si>
  <si>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</si>
  <si>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</si>
  <si>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</si>
  <si>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</si>
  <si>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</si>
  <si>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</si>
  <si>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</si>
  <si>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</si>
  <si>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</si>
  <si>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</si>
  <si>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</si>
  <si>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</si>
  <si>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</si>
  <si>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</si>
  <si>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</si>
  <si>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</si>
  <si>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</si>
  <si>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</si>
  <si>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</si>
  <si>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</si>
  <si>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</si>
  <si>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</si>
  <si>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</si>
  <si>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</si>
  <si>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</si>
  <si>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</si>
  <si>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</si>
  <si>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</si>
  <si>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</si>
  <si>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</si>
  <si>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</si>
  <si>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</si>
  <si>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</si>
  <si>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</si>
  <si>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</si>
  <si>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</si>
  <si>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</si>
  <si>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</si>
  <si>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</si>
  <si>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</si>
  <si>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</si>
  <si>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</si>
  <si>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</si>
  <si>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</si>
  <si>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</si>
  <si>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</si>
  <si>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</si>
  <si>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</si>
  <si>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</si>
  <si>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</si>
  <si>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</si>
  <si>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</si>
  <si>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</si>
  <si>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</si>
  <si>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</si>
  <si>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</si>
  <si>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</si>
  <si>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</si>
  <si>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</si>
  <si>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</si>
  <si>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</si>
  <si>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</si>
  <si>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</si>
  <si>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</si>
  <si>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</si>
  <si>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</si>
  <si>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</si>
  <si>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</si>
  <si>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</si>
  <si>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</si>
  <si>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</si>
  <si>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</si>
  <si>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</si>
  <si>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</si>
  <si>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</si>
  <si>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</si>
  <si>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</si>
  <si>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</si>
  <si>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</si>
  <si>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</si>
  <si>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</si>
  <si>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</si>
  <si>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</si>
  <si>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</si>
  <si>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</si>
  <si>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</si>
  <si>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</si>
  <si>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</si>
  <si>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</si>
  <si>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</si>
  <si>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</si>
  <si>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</si>
  <si>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</si>
  <si>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</si>
  <si>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</si>
  <si>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</si>
  <si>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</si>
  <si>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</si>
  <si>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</si>
  <si>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</si>
  <si>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</si>
  <si>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</si>
  <si>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</si>
  <si>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</si>
  <si>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</si>
  <si>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</si>
  <si>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</si>
  <si>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</si>
  <si>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</si>
  <si>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</si>
  <si>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</si>
  <si>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</si>
  <si>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</si>
  <si>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</si>
  <si>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</si>
  <si>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</si>
  <si>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</si>
  <si>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</si>
  <si>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</si>
  <si>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</si>
  <si>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</si>
  <si>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</si>
  <si>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</si>
  <si>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</si>
  <si>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</si>
  <si>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</si>
  <si>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</si>
  <si>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</si>
  <si>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</si>
  <si>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</si>
  <si>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</si>
  <si>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</si>
  <si>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</si>
  <si>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</si>
  <si>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</si>
  <si>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</si>
  <si>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</si>
  <si>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</si>
  <si>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</si>
  <si>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</si>
  <si>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</si>
  <si>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</si>
  <si>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</si>
  <si>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</si>
  <si>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</si>
  <si>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</si>
  <si>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</si>
  <si>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</si>
  <si>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</si>
  <si>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</si>
  <si>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</si>
  <si>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</si>
  <si>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</si>
  <si>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</si>
  <si>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</si>
  <si>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</si>
  <si>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</si>
  <si>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</si>
  <si>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</si>
  <si>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</si>
  <si>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</si>
  <si>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</si>
  <si>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</si>
  <si>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</si>
  <si>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</si>
  <si>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</si>
  <si>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</si>
  <si>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</si>
  <si>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</si>
  <si>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</si>
  <si>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</si>
  <si>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</si>
  <si>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</si>
  <si>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</si>
  <si>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</si>
  <si>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</si>
  <si>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</si>
  <si>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</si>
  <si>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</si>
  <si>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</si>
  <si>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</si>
  <si>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</si>
  <si>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</si>
  <si>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</si>
  <si>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</si>
  <si>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</si>
  <si>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</si>
  <si>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</si>
  <si>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</si>
  <si>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</si>
  <si>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</si>
  <si>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</si>
  <si>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</si>
  <si>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</si>
  <si>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</si>
  <si>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</si>
  <si>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</si>
  <si>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</si>
  <si>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</si>
  <si>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</si>
  <si>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</si>
  <si>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</si>
  <si>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</si>
  <si>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</si>
  <si>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</si>
  <si>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</si>
  <si>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</si>
  <si>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</si>
  <si>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</si>
  <si>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</si>
  <si>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</si>
  <si>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</si>
  <si>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</si>
  <si>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</si>
  <si>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</si>
  <si>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</si>
  <si>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</si>
  <si>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</si>
  <si>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</si>
  <si>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</si>
  <si>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</si>
  <si>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</si>
  <si>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</si>
  <si>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</si>
  <si>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</si>
  <si>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</si>
  <si>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</si>
  <si>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</si>
  <si>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</si>
  <si>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</si>
  <si>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</si>
  <si>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</si>
  <si>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</si>
  <si>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</si>
  <si>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</si>
  <si>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</si>
  <si>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</si>
  <si>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</si>
  <si>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</si>
  <si>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</si>
  <si>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</si>
  <si>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</si>
  <si>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</si>
  <si>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</si>
  <si>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</si>
  <si>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</si>
  <si>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</si>
  <si>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</si>
  <si>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</si>
  <si>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</si>
  <si>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</si>
  <si>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</si>
  <si>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</si>
  <si>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</si>
  <si>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</si>
  <si>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</si>
  <si>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</si>
  <si>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</si>
  <si>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</si>
  <si>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</si>
  <si>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</si>
  <si>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</si>
  <si>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</si>
  <si>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</si>
  <si>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</si>
  <si>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</si>
  <si>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</si>
  <si>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</si>
  <si>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</si>
  <si>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</si>
  <si>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</si>
  <si>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</si>
  <si>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</si>
  <si>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</si>
  <si>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</si>
  <si>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</si>
  <si>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</si>
  <si>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</si>
  <si>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</si>
  <si>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</si>
  <si>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</si>
  <si>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</si>
  <si>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</si>
  <si>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</si>
  <si>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</si>
  <si>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</si>
  <si>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</si>
  <si>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</si>
  <si>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</si>
  <si>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</si>
  <si>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</si>
  <si>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</si>
  <si>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</si>
  <si>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</si>
  <si>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</si>
  <si>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</si>
  <si>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</si>
  <si>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</si>
  <si>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</si>
  <si>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</si>
  <si>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</si>
  <si>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</si>
  <si>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</si>
  <si>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</si>
  <si>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</si>
  <si>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</si>
  <si>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</si>
  <si>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</si>
  <si>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</si>
  <si>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</si>
  <si>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</si>
  <si>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</si>
  <si>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</si>
  <si>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</si>
  <si>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</si>
  <si>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</si>
  <si>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</si>
  <si>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</si>
  <si>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</si>
  <si>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</si>
  <si>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</si>
  <si>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</si>
  <si>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</si>
  <si>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</si>
  <si>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</si>
  <si>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</si>
  <si>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</si>
  <si>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</si>
  <si>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</si>
  <si>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</si>
  <si>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</si>
  <si>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</si>
  <si>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</si>
  <si>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</si>
  <si>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</si>
  <si>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</si>
  <si>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</si>
  <si>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</si>
  <si>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</si>
  <si>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</si>
  <si>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</si>
  <si>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</si>
  <si>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</si>
  <si>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</si>
  <si>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</si>
  <si>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</si>
  <si>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</si>
  <si>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</si>
  <si>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</si>
  <si>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</si>
  <si>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</si>
  <si>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</si>
  <si>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</si>
  <si>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</si>
  <si>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</si>
  <si>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</si>
  <si>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</si>
  <si>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</si>
  <si>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</si>
  <si>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</si>
  <si>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</si>
  <si>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</si>
  <si>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</si>
  <si>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</si>
  <si>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</si>
  <si>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</si>
  <si>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</si>
  <si>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</si>
  <si>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</si>
  <si>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</si>
  <si>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</si>
  <si>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</si>
  <si>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</si>
  <si>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</si>
  <si>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</si>
  <si>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</si>
  <si>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</si>
  <si>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</si>
  <si>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</si>
  <si>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</si>
  <si>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</si>
  <si>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</si>
  <si>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</si>
  <si>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</si>
  <si>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</si>
  <si>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</si>
  <si>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</si>
  <si>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</si>
  <si>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</si>
  <si>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</si>
  <si>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</si>
  <si>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</si>
  <si>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</si>
  <si>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</si>
  <si>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</si>
  <si>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</si>
  <si>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</si>
  <si>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</si>
  <si>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</si>
  <si>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</si>
  <si>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</si>
  <si>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</si>
  <si>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</si>
  <si>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</si>
  <si>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</si>
  <si>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</si>
  <si>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</si>
  <si>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</si>
  <si>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</si>
  <si>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</si>
  <si>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</si>
  <si>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</si>
  <si>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</si>
  <si>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</si>
  <si>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</si>
  <si>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</si>
  <si>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</si>
  <si>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</si>
  <si>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</si>
  <si>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</si>
  <si>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</si>
  <si>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</si>
  <si>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</si>
  <si>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</si>
  <si>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</si>
  <si>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</si>
  <si>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</si>
  <si>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</si>
  <si>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</si>
  <si>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</si>
  <si>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</si>
  <si>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</si>
  <si>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</si>
  <si>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</si>
  <si>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</si>
  <si>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</si>
  <si>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</si>
  <si>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</si>
  <si>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</si>
  <si>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</si>
  <si>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</si>
  <si>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</si>
  <si>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</si>
  <si>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</si>
  <si>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</si>
  <si>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</si>
  <si>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</si>
  <si>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</si>
  <si>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</si>
  <si>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</si>
  <si>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</si>
  <si>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</si>
  <si>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</si>
  <si>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</si>
  <si>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</si>
  <si>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</si>
  <si>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</si>
  <si>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</si>
  <si>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</si>
  <si>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</si>
  <si>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</si>
  <si>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</si>
  <si>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</si>
  <si>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</si>
  <si>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</si>
  <si>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</si>
  <si>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</si>
  <si>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</si>
  <si>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</si>
  <si>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</si>
  <si>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</si>
  <si>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</si>
  <si>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</si>
  <si>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</si>
  <si>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</si>
  <si>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</si>
  <si>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</si>
  <si>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</si>
  <si>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</si>
  <si>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</si>
  <si>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</si>
  <si>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</si>
  <si>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</si>
  <si>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</si>
  <si>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</si>
  <si>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</si>
  <si>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</si>
  <si>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</si>
  <si>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</si>
  <si>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</si>
  <si>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</si>
  <si>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</si>
  <si>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</si>
  <si>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</si>
  <si>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</si>
  <si>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</si>
  <si>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</si>
  <si>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</si>
  <si>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</si>
  <si>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</si>
  <si>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</si>
  <si>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</si>
  <si>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</si>
  <si>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</si>
  <si>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</si>
  <si>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</si>
  <si>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</si>
  <si>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</si>
  <si>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</si>
  <si>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</si>
  <si>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</si>
  <si>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</si>
  <si>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</si>
  <si>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</si>
  <si>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</si>
  <si>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</si>
  <si>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</si>
  <si>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</si>
  <si>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</si>
  <si>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</si>
  <si>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</si>
  <si>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</si>
  <si>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</si>
  <si>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</si>
  <si>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</si>
  <si>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</si>
  <si>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</si>
  <si>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</si>
  <si>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</si>
  <si>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</si>
  <si>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</si>
  <si>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</si>
  <si>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</si>
  <si>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</si>
  <si>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</si>
  <si>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</si>
  <si>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</si>
  <si>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</si>
  <si>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</si>
  <si>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</si>
  <si>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</si>
  <si>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</si>
  <si>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</si>
  <si>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</si>
  <si>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</si>
  <si>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</si>
  <si>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</si>
  <si>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</si>
  <si>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</si>
  <si>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</si>
  <si>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</si>
  <si>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</si>
  <si>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</si>
  <si>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</si>
  <si>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</si>
  <si>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</si>
  <si>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</si>
  <si>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</si>
  <si>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</si>
  <si>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</si>
  <si>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</si>
  <si>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</si>
  <si>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</si>
  <si>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</si>
  <si>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</si>
  <si>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</si>
  <si>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</si>
  <si>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</si>
  <si>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</si>
  <si>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</si>
  <si>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</si>
  <si>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</si>
  <si>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</si>
  <si>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</si>
  <si>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</si>
  <si>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</si>
  <si>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</si>
  <si>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</si>
  <si>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</si>
  <si>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</si>
  <si>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</si>
  <si>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</si>
  <si>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</si>
  <si>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</si>
  <si>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</si>
  <si>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</si>
  <si>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</si>
  <si>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</si>
  <si>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</si>
  <si>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</si>
  <si>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</si>
  <si>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</si>
  <si>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</si>
  <si>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</si>
  <si>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</si>
  <si>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</si>
  <si>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</si>
  <si>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</si>
  <si>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</si>
  <si>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</si>
  <si>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</si>
  <si>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</si>
  <si>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</si>
  <si>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</si>
  <si>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</si>
  <si>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</si>
  <si>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</si>
  <si>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</si>
  <si>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</si>
  <si>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</si>
  <si>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</si>
  <si>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</si>
  <si>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</si>
  <si>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</si>
  <si>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</si>
  <si>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</si>
  <si>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</si>
  <si>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</si>
  <si>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</si>
  <si>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</si>
  <si>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</si>
  <si>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</si>
  <si>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</si>
  <si>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</si>
  <si>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</si>
  <si>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</si>
  <si>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</si>
  <si>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</si>
  <si>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</si>
  <si>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</si>
  <si>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</si>
  <si>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</si>
  <si>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</si>
  <si>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</si>
  <si>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</si>
  <si>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</si>
  <si>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</si>
  <si>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</si>
  <si>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</si>
  <si>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</si>
  <si>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</si>
  <si>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</si>
  <si>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</si>
  <si>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</si>
  <si>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</si>
  <si>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</si>
  <si>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</si>
  <si>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</si>
  <si>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</si>
  <si>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</si>
  <si>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</si>
  <si>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</si>
  <si>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</si>
  <si>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</si>
  <si>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</si>
  <si>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</si>
  <si>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</si>
  <si>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</si>
  <si>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</si>
  <si>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</si>
  <si>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</si>
  <si>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</si>
  <si>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</si>
  <si>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</si>
  <si>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</si>
  <si>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</si>
  <si>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</si>
  <si>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</si>
  <si>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</si>
  <si>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</si>
  <si>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</si>
  <si>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</si>
  <si>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</si>
  <si>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</si>
  <si>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</si>
  <si>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</si>
  <si>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</si>
  <si>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</si>
  <si>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</si>
  <si>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</si>
  <si>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</si>
  <si>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</si>
  <si>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</si>
  <si>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</si>
  <si>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</si>
  <si>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</si>
  <si>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</si>
  <si>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</si>
  <si>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</si>
  <si>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</si>
  <si>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</si>
  <si>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</si>
  <si>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</si>
  <si>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</si>
  <si>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</si>
  <si>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</si>
  <si>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</si>
  <si>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</si>
  <si>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</si>
  <si>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</si>
  <si>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</si>
  <si>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</si>
  <si>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</si>
  <si>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</si>
  <si>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</si>
  <si>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</si>
  <si>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</si>
  <si>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</si>
  <si>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</si>
  <si>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</si>
  <si>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</si>
  <si>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</si>
  <si>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</si>
  <si>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</si>
  <si>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</si>
  <si>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</si>
  <si>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</si>
  <si>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</si>
  <si>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</si>
  <si>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</si>
  <si>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</si>
  <si>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</si>
  <si>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</si>
  <si>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</si>
  <si>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</si>
  <si>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</si>
  <si>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</si>
  <si>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</si>
  <si>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</si>
  <si>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</si>
  <si>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</si>
  <si>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</si>
  <si>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</si>
  <si>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</si>
  <si>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</si>
  <si>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</si>
  <si>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</si>
  <si>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</si>
  <si>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</si>
  <si>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</si>
  <si>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</si>
  <si>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</si>
  <si>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</si>
  <si>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</si>
  <si>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</si>
  <si>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</si>
  <si>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</si>
  <si>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</si>
  <si>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</si>
  <si>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</si>
  <si>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</si>
  <si>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</si>
  <si>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</si>
  <si>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</si>
  <si>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</si>
  <si>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</si>
  <si>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</si>
  <si>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</si>
  <si>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</si>
  <si>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</si>
  <si>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</si>
  <si>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</si>
  <si>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</si>
  <si>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</si>
  <si>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</si>
  <si>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</si>
  <si>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</si>
  <si>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</si>
  <si>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</si>
  <si>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</si>
  <si>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</si>
  <si>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</si>
  <si>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</si>
  <si>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</si>
  <si>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</si>
  <si>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</si>
  <si>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</si>
  <si>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</si>
  <si>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</si>
  <si>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</si>
  <si>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</si>
  <si>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</si>
  <si>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</si>
  <si>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</si>
  <si>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</si>
  <si>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</si>
  <si>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</si>
  <si>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</si>
  <si>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</si>
  <si>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</si>
  <si>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</si>
  <si>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</si>
  <si>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</si>
  <si>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</si>
  <si>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</si>
  <si>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</si>
  <si>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</si>
  <si>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</si>
  <si>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</si>
  <si>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</si>
  <si>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</si>
  <si>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</si>
  <si>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</si>
  <si>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</si>
  <si>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</si>
  <si>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</si>
  <si>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</si>
  <si>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</si>
  <si>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</si>
  <si>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</si>
  <si>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</si>
  <si>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</si>
  <si>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</si>
  <si>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</si>
  <si>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</si>
  <si>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</si>
  <si>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</si>
  <si>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</si>
  <si>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</si>
  <si>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</si>
  <si>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</si>
  <si>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</si>
  <si>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</si>
  <si>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</si>
  <si>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</si>
  <si>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</si>
  <si>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</si>
  <si>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</si>
  <si>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</si>
  <si>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</si>
  <si>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</si>
  <si>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</si>
  <si>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</si>
  <si>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</si>
  <si>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</si>
  <si>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</si>
  <si>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</si>
  <si>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</si>
  <si>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</si>
  <si>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</si>
  <si>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</si>
  <si>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</si>
  <si>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</si>
  <si>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</si>
  <si>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</si>
  <si>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</si>
  <si>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</si>
  <si>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</si>
  <si>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</si>
  <si>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</si>
  <si>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</si>
  <si>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</si>
  <si>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</si>
  <si>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</si>
  <si>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</si>
  <si>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</si>
  <si>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</si>
  <si>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</si>
  <si>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</si>
  <si>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</si>
  <si>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</si>
  <si>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</si>
  <si>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</si>
  <si>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</si>
  <si>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</si>
  <si>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</si>
  <si>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</si>
  <si>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</si>
  <si>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</si>
  <si>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</si>
  <si>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</si>
  <si>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</si>
  <si>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</si>
  <si>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</si>
  <si>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</si>
  <si>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</si>
  <si>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</si>
  <si>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</si>
  <si>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</si>
  <si>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</si>
  <si>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</si>
  <si>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</si>
  <si>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</si>
  <si>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</si>
  <si>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</si>
  <si>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</si>
  <si>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</si>
  <si>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</si>
  <si>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</si>
  <si>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</si>
  <si>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</si>
  <si>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</si>
  <si>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</si>
  <si>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</si>
  <si>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</si>
  <si>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</si>
  <si>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</si>
  <si>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</si>
  <si>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</si>
  <si>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</si>
  <si>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</si>
  <si>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</si>
  <si>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</si>
  <si>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</si>
  <si>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</si>
  <si>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</si>
  <si>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</si>
  <si>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</si>
  <si>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</si>
  <si>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</si>
  <si>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</si>
  <si>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</si>
  <si>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</si>
  <si>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</si>
  <si>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</si>
  <si>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</si>
  <si>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</si>
  <si>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</si>
  <si>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</si>
  <si>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</si>
  <si>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</si>
  <si>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</si>
  <si>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</si>
  <si>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</si>
  <si>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</si>
  <si>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</si>
  <si>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</si>
  <si>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</si>
  <si>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</si>
  <si>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</si>
  <si>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</si>
  <si>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</si>
  <si>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</si>
  <si>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</si>
  <si>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</si>
  <si>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</si>
  <si>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</si>
  <si>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</si>
  <si>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</si>
  <si>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</si>
  <si>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</si>
  <si>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</si>
  <si>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</si>
  <si>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</si>
  <si>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</si>
  <si>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</si>
  <si>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</si>
  <si>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</si>
  <si>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</si>
  <si>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</si>
  <si>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</si>
  <si>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</si>
  <si>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</si>
  <si>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</si>
  <si>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</si>
  <si>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</si>
  <si>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</si>
  <si>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</si>
  <si>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</si>
  <si>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</si>
  <si>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</si>
  <si>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</si>
  <si>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</si>
  <si>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</si>
  <si>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</si>
  <si>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</si>
  <si>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</si>
  <si>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</si>
  <si>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</si>
  <si>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</si>
  <si>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</si>
  <si>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</si>
  <si>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</si>
  <si>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</si>
  <si>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</si>
  <si>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</si>
  <si>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</si>
  <si>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</si>
  <si>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</si>
  <si>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</si>
  <si>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</si>
  <si>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</si>
  <si>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</si>
  <si>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</si>
  <si>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</si>
  <si>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</si>
  <si>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</si>
  <si>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</si>
  <si>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</si>
  <si>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</si>
  <si>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</si>
  <si>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</si>
  <si>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</si>
  <si>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</si>
  <si>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</si>
  <si>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</si>
  <si>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</si>
  <si>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</si>
  <si>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</si>
  <si>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</si>
  <si>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</si>
  <si>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</si>
  <si>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</si>
  <si>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</si>
  <si>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</si>
  <si>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</si>
  <si>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</si>
  <si>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</si>
  <si>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</si>
  <si>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</si>
  <si>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</si>
  <si>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</si>
  <si>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</si>
  <si>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</si>
  <si>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</si>
  <si>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</si>
  <si>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</si>
  <si>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</si>
  <si>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</si>
  <si>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</si>
  <si>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</si>
  <si>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</si>
  <si>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</si>
  <si>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</si>
  <si>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</si>
  <si>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</si>
  <si>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</si>
  <si>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</si>
  <si>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</si>
  <si>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</si>
  <si>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</si>
  <si>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</si>
  <si>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</si>
  <si>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</si>
  <si>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</si>
  <si>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</si>
  <si>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</si>
  <si>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</si>
  <si>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</si>
  <si>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</si>
  <si>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</si>
  <si>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</si>
  <si>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</si>
  <si>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</si>
  <si>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</si>
  <si>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</si>
  <si>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</si>
  <si>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</si>
  <si>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</si>
  <si>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</si>
  <si>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</si>
  <si>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</si>
  <si>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</si>
  <si>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</si>
  <si>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</si>
  <si>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</si>
  <si>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</si>
  <si>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</si>
  <si>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</si>
  <si>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</si>
  <si>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</si>
  <si>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</si>
  <si>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</si>
  <si>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</si>
  <si>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</si>
  <si>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</si>
  <si>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</si>
  <si>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</si>
  <si>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</si>
  <si>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</si>
  <si>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</si>
  <si>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</si>
  <si>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</si>
  <si>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</si>
  <si>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</si>
  <si>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</si>
  <si>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</si>
  <si>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</si>
  <si>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</si>
  <si>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</si>
  <si>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</si>
  <si>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</si>
  <si>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</si>
  <si>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</si>
  <si>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</si>
  <si>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</si>
  <si>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</si>
  <si>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</si>
  <si>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</si>
  <si>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</si>
  <si>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</si>
  <si>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</si>
  <si>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</si>
  <si>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</si>
  <si>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</si>
  <si>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</si>
  <si>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</si>
  <si>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</si>
  <si>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</si>
  <si>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</si>
  <si>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</si>
  <si>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</si>
  <si>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</si>
  <si>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</si>
  <si>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</si>
  <si>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</si>
  <si>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</si>
  <si>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</si>
  <si>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</si>
  <si>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</si>
  <si>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</si>
  <si>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</si>
  <si>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</si>
  <si>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</si>
  <si>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</si>
  <si>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</si>
  <si>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</si>
  <si>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</si>
  <si>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</si>
  <si>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</si>
  <si>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</si>
  <si>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</si>
  <si>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</si>
  <si>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</si>
  <si>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</si>
  <si>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</si>
  <si>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</si>
  <si>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</si>
  <si>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</si>
  <si>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</si>
  <si>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</si>
  <si>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</si>
  <si>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</si>
  <si>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</si>
  <si>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</si>
  <si>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</si>
  <si>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</si>
  <si>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</si>
  <si>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</si>
  <si>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</si>
  <si>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</si>
  <si>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</si>
  <si>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</si>
  <si>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</si>
  <si>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</si>
  <si>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</si>
  <si>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</si>
  <si>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</si>
  <si>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</si>
  <si>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</si>
  <si>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</si>
  <si>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</si>
  <si>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</si>
  <si>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</si>
  <si>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</si>
  <si>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</si>
  <si>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</si>
  <si>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</si>
  <si>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</si>
  <si>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</si>
  <si>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</si>
  <si>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</si>
  <si>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</si>
  <si>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</si>
  <si>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</si>
  <si>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</si>
  <si>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</si>
  <si>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</si>
  <si>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</si>
  <si>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</si>
  <si>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</si>
  <si>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</si>
  <si>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</si>
  <si>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</si>
  <si>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</si>
  <si>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</si>
  <si>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</si>
  <si>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</si>
  <si>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</si>
  <si>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</si>
  <si>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</si>
  <si>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</si>
  <si>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</si>
  <si>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</si>
  <si>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</si>
  <si>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</si>
  <si>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</si>
  <si>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</si>
  <si>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</si>
  <si>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</si>
  <si>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</si>
  <si>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</si>
  <si>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</si>
  <si>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</si>
  <si>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</si>
  <si>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</si>
  <si>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</si>
  <si>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</si>
  <si>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</si>
  <si>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</si>
  <si>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</si>
  <si>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</si>
  <si>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</si>
  <si>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</si>
  <si>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</si>
  <si>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</si>
  <si>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</si>
  <si>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</si>
  <si>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</si>
  <si>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</si>
  <si>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</si>
  <si>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</si>
  <si>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</si>
  <si>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</si>
  <si>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</si>
  <si>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</si>
  <si>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</si>
  <si>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</si>
  <si>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</si>
  <si>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</si>
  <si>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</si>
  <si>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</si>
  <si>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</si>
  <si>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</si>
  <si>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</si>
  <si>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</si>
  <si>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</si>
  <si>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</si>
  <si>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</si>
  <si>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</si>
  <si>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</si>
  <si>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</si>
  <si>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</si>
  <si>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</si>
  <si>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</si>
  <si>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</si>
  <si>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</si>
  <si>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</si>
  <si>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</si>
  <si>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</si>
  <si>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</si>
  <si>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</si>
  <si>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</si>
  <si>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</si>
  <si>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</si>
  <si>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</si>
  <si>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</si>
  <si>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</si>
  <si>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</si>
  <si>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</si>
  <si>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</si>
  <si>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</si>
  <si>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</si>
  <si>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</si>
  <si>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</si>
  <si>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</si>
  <si>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</si>
  <si>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</si>
  <si>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</si>
  <si>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</si>
  <si>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</si>
  <si>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</si>
  <si>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</si>
  <si>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</si>
  <si>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</si>
  <si>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</si>
  <si>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</si>
  <si>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</si>
  <si>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</si>
  <si>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</si>
  <si>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</si>
  <si>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</si>
  <si>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</si>
  <si>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</si>
  <si>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</si>
  <si>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</si>
  <si>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</si>
  <si>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</si>
  <si>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</si>
  <si>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</si>
  <si>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</si>
  <si>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</si>
  <si>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</si>
  <si>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</si>
  <si>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</si>
  <si>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</si>
  <si>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</si>
  <si>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</si>
  <si>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</si>
  <si>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</si>
  <si>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</si>
  <si>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</si>
  <si>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</si>
  <si>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</si>
  <si>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</si>
  <si>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</si>
  <si>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</si>
  <si>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</si>
  <si>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</si>
  <si>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</si>
  <si>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</si>
  <si>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</si>
  <si>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</si>
  <si>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</si>
  <si>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</si>
  <si>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</si>
  <si>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</si>
  <si>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</si>
  <si>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</si>
  <si>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</si>
  <si>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</si>
  <si>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</si>
  <si>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</si>
  <si>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</si>
  <si>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</si>
  <si>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</si>
  <si>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</si>
  <si>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</si>
  <si>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</si>
  <si>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</si>
  <si>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</si>
  <si>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</si>
  <si>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</si>
  <si>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</si>
  <si>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</si>
  <si>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</si>
  <si>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</si>
  <si>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</si>
  <si>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</si>
  <si>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</si>
  <si>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</si>
  <si>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</si>
  <si>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</si>
  <si>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</si>
  <si>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</si>
  <si>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</si>
  <si>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</si>
  <si>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</si>
  <si>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</si>
  <si>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</si>
  <si>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</si>
  <si>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</si>
  <si>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</si>
  <si>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</si>
  <si>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</si>
  <si>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</si>
  <si>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</si>
  <si>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</si>
  <si>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</si>
  <si>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</si>
  <si>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</si>
  <si>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</si>
  <si>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</si>
  <si>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</si>
  <si>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</si>
  <si>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</si>
  <si>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</si>
  <si>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</si>
  <si>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</si>
  <si>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</si>
  <si>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</si>
  <si>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</si>
  <si>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</si>
  <si>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</si>
  <si>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</si>
  <si>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</si>
  <si>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</si>
  <si>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</si>
  <si>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</si>
  <si>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</si>
  <si>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</si>
  <si>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</si>
  <si>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</si>
  <si>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</si>
  <si>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</si>
  <si>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</si>
  <si>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</si>
  <si>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</si>
  <si>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</si>
  <si>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</si>
  <si>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</si>
  <si>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</si>
  <si>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</si>
  <si>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</si>
  <si>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</si>
  <si>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</si>
  <si>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</si>
  <si>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</si>
  <si>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</si>
  <si>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</si>
  <si>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</si>
  <si>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</si>
  <si>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</si>
  <si>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</si>
  <si>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</si>
  <si>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</si>
  <si>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</si>
  <si>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</si>
  <si>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</si>
  <si>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</si>
  <si>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</si>
  <si>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</si>
  <si>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</si>
  <si>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</si>
  <si>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</si>
  <si>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</si>
  <si>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</si>
  <si>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</si>
  <si>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</si>
  <si>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</si>
  <si>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</si>
  <si>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</si>
  <si>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</si>
  <si>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</si>
  <si>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</si>
  <si>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</si>
  <si>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</si>
  <si>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</si>
  <si>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</si>
  <si>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</si>
  <si>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</si>
  <si>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</si>
  <si>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</si>
  <si>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</si>
  <si>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</si>
  <si>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</si>
  <si>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</si>
  <si>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</si>
  <si>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</si>
  <si>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</si>
  <si>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</si>
  <si>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</si>
  <si>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</si>
  <si>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</si>
  <si>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</si>
  <si>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</si>
  <si>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</si>
  <si>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</si>
  <si>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</si>
  <si>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</si>
  <si>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</si>
  <si>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</si>
  <si>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</si>
  <si>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</si>
  <si>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</si>
  <si>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</si>
  <si>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</si>
  <si>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</si>
  <si>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</si>
  <si>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</si>
  <si>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</si>
  <si>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</si>
  <si>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</si>
  <si>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</si>
  <si>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</si>
  <si>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</si>
  <si>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</si>
  <si>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</si>
  <si>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</si>
  <si>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</si>
  <si>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</si>
  <si>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</si>
  <si>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</si>
  <si>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</si>
  <si>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</si>
  <si>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</si>
  <si>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</si>
  <si>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</si>
  <si>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</si>
  <si>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</si>
  <si>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</si>
  <si>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</si>
  <si>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</si>
  <si>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</si>
  <si>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</si>
  <si>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</si>
  <si>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</si>
  <si>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</si>
  <si>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</si>
  <si>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</si>
  <si>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</si>
  <si>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</si>
  <si>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</si>
  <si>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</si>
  <si>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</si>
  <si>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</si>
  <si>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</si>
  <si>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</si>
  <si>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</si>
  <si>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</si>
  <si>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</si>
  <si>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</si>
  <si>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</si>
  <si>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</si>
  <si>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</si>
  <si>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</si>
  <si>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</si>
  <si>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</si>
  <si>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</si>
  <si>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</si>
  <si>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</si>
  <si>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</si>
  <si>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</si>
  <si>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</si>
  <si>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</si>
  <si>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</si>
  <si>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</si>
  <si>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</si>
  <si>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</si>
  <si>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</si>
  <si>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</si>
  <si>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</si>
  <si>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</si>
  <si>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</si>
  <si>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</si>
  <si>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</si>
  <si>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</si>
  <si>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</si>
  <si>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</si>
  <si>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</si>
  <si>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</si>
  <si>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</si>
  <si>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</si>
  <si>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</si>
  <si>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</si>
  <si>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</si>
  <si>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</si>
  <si>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</si>
  <si>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</si>
  <si>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</si>
  <si>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</si>
  <si>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</si>
  <si>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</si>
  <si>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</si>
  <si>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</si>
  <si>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</si>
  <si>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</si>
  <si>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</si>
  <si>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</si>
  <si>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</si>
  <si>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</si>
  <si>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</si>
  <si>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</si>
  <si>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</si>
  <si>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</si>
  <si>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</si>
  <si>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</si>
  <si>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</si>
  <si>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</si>
  <si>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</si>
  <si>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</si>
  <si>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</si>
  <si>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</si>
  <si>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</si>
  <si>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</si>
  <si>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</si>
  <si>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</si>
  <si>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</si>
  <si>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</si>
  <si>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</si>
  <si>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</si>
  <si>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</si>
  <si>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</si>
  <si>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</si>
  <si>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</si>
  <si>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</si>
  <si>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</si>
  <si>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</si>
  <si>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</si>
  <si>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</si>
  <si>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</si>
  <si>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</si>
  <si>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</si>
  <si>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</si>
  <si>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</si>
  <si>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</si>
  <si>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</si>
  <si>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</si>
  <si>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</si>
  <si>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</si>
  <si>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</si>
  <si>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</si>
  <si>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</si>
  <si>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</si>
  <si>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</si>
  <si>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</si>
  <si>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</si>
  <si>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</si>
  <si>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</si>
  <si>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</si>
  <si>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</si>
  <si>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</si>
  <si>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</si>
  <si>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</si>
  <si>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</si>
  <si>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</si>
  <si>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</si>
  <si>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</si>
  <si>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</si>
  <si>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</si>
  <si>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</si>
  <si>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</si>
  <si>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</si>
  <si>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</si>
  <si>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</si>
  <si>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</si>
  <si>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</si>
  <si>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</si>
  <si>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</si>
  <si>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</si>
  <si>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</si>
  <si>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</si>
  <si>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</si>
  <si>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</si>
  <si>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</si>
  <si>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</si>
  <si>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</si>
  <si>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</si>
  <si>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</si>
  <si>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</si>
  <si>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</si>
  <si>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</si>
  <si>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</si>
  <si>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</si>
  <si>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</si>
  <si>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</si>
  <si>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</si>
  <si>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</si>
  <si>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</si>
  <si>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</si>
  <si>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</si>
  <si>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</si>
  <si>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</si>
  <si>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</si>
  <si>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</si>
  <si>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</si>
  <si>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</si>
  <si>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</si>
  <si>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</si>
  <si>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</si>
  <si>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</si>
  <si>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</si>
  <si>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</si>
  <si>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</si>
  <si>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</si>
  <si>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</si>
  <si>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</si>
  <si>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</si>
  <si>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</si>
  <si>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</si>
  <si>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</si>
  <si>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</si>
  <si>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</si>
  <si>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</si>
  <si>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</si>
  <si>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</si>
  <si>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</si>
  <si>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</si>
  <si>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</si>
  <si>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</si>
  <si>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</si>
  <si>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</si>
  <si>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</si>
  <si>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</si>
  <si>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</si>
  <si>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</si>
  <si>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</si>
  <si>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</si>
  <si>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</si>
  <si>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</si>
  <si>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</si>
  <si>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</si>
  <si>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</si>
  <si>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</si>
  <si>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</si>
  <si>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</si>
  <si>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</si>
  <si>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</si>
  <si>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</si>
  <si>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</si>
  <si>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</si>
  <si>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</si>
  <si>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</si>
  <si>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</si>
  <si>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</si>
  <si>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</si>
  <si>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</si>
  <si>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</si>
  <si>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</si>
  <si>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</si>
  <si>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</si>
  <si>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</si>
  <si>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</si>
  <si>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</si>
  <si>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</si>
  <si>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</si>
  <si>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</si>
  <si>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</si>
  <si>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</si>
  <si>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</si>
  <si>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</si>
  <si>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</si>
  <si>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</si>
  <si>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</si>
  <si>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</si>
  <si>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</si>
  <si>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</si>
  <si>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</si>
  <si>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</si>
  <si>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</si>
  <si>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</si>
  <si>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</si>
  <si>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</si>
  <si>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</si>
  <si>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</si>
  <si>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</si>
  <si>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</si>
  <si>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</si>
  <si>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</si>
  <si>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</si>
  <si>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</si>
  <si>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</si>
  <si>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</si>
  <si>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</si>
  <si>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</si>
  <si>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</si>
  <si>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</si>
  <si>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</si>
  <si>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</si>
  <si>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</si>
  <si>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</si>
  <si>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</si>
  <si>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</si>
  <si>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</si>
  <si>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</si>
  <si>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</si>
  <si>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</si>
  <si>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</si>
  <si>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</si>
  <si>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</si>
  <si>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</si>
  <si>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</si>
  <si>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</si>
  <si>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</si>
  <si>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</si>
  <si>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</si>
  <si>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</si>
  <si>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</si>
  <si>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</si>
  <si>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</si>
  <si>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</si>
  <si>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</si>
  <si>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</si>
  <si>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</si>
  <si>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</si>
  <si>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</si>
  <si>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</si>
  <si>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</si>
  <si>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</si>
  <si>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</si>
  <si>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</si>
  <si>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</si>
  <si>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</si>
  <si>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</si>
  <si>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</si>
  <si>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</si>
  <si>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</si>
  <si>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</si>
  <si>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</si>
  <si>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</si>
  <si>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</si>
  <si>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</si>
  <si>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</si>
  <si>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</si>
  <si>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</si>
  <si>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</si>
  <si>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</si>
  <si>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</si>
  <si>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</si>
  <si>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</si>
  <si>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</si>
  <si>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</si>
  <si>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</si>
  <si>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</si>
  <si>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</si>
  <si>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</si>
  <si>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</si>
  <si>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</si>
  <si>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</si>
  <si>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</si>
  <si>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</si>
  <si>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</si>
  <si>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</si>
  <si>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</si>
  <si>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</si>
  <si>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</si>
  <si>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</si>
  <si>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</si>
  <si>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</si>
  <si>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</si>
  <si>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</si>
  <si>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</si>
  <si>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</si>
  <si>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</si>
  <si>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</si>
  <si>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</si>
  <si>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</si>
  <si>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</si>
  <si>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</si>
  <si>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</si>
  <si>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</si>
  <si>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</si>
  <si>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</si>
  <si>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</si>
  <si>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</si>
  <si>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</si>
  <si>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</si>
  <si>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</si>
  <si>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</si>
  <si>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</si>
  <si>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</si>
  <si>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</si>
  <si>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</si>
  <si>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</si>
  <si>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</si>
  <si>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</si>
  <si>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</si>
  <si>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</si>
  <si>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</si>
  <si>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</si>
  <si>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</si>
  <si>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</si>
  <si>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</si>
  <si>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</si>
  <si>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</si>
  <si>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</si>
  <si>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</si>
  <si>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</si>
  <si>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</si>
  <si>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</si>
  <si>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</si>
  <si>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</si>
  <si>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</si>
  <si>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</si>
  <si>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</si>
  <si>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</si>
  <si>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</si>
  <si>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</si>
  <si>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</si>
  <si>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</si>
  <si>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</si>
  <si>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</si>
  <si>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</si>
  <si>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</si>
  <si>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</si>
  <si>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</si>
  <si>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</si>
  <si>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</si>
  <si>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</si>
  <si>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</si>
  <si>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</si>
  <si>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</si>
  <si>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</si>
  <si>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</si>
  <si>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</si>
  <si>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</si>
  <si>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</si>
  <si>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</si>
  <si>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</si>
  <si>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</si>
  <si>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</si>
  <si>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</si>
  <si>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</si>
  <si>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</si>
  <si>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</si>
  <si>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</si>
  <si>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</si>
  <si>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</si>
  <si>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</si>
  <si>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</si>
  <si>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</si>
  <si>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</si>
  <si>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</si>
  <si>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</si>
  <si>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</si>
  <si>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</si>
  <si>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</si>
  <si>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</si>
  <si>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</si>
  <si>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</si>
  <si>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</si>
  <si>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</si>
  <si>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</si>
  <si>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</si>
  <si>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</si>
  <si>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</si>
  <si>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</si>
  <si>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</si>
  <si>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</si>
  <si>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</si>
  <si>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</si>
  <si>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</si>
  <si>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</si>
  <si>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</si>
  <si>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</si>
  <si>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</si>
  <si>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</si>
  <si>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</si>
  <si>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</si>
  <si>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</si>
  <si>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</si>
  <si>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</si>
  <si>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</si>
  <si>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</si>
  <si>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</si>
  <si>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</si>
  <si>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</si>
  <si>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</si>
  <si>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</si>
  <si>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</si>
  <si>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</si>
  <si>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</si>
  <si>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</si>
  <si>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</si>
  <si>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</si>
  <si>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</si>
  <si>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</si>
  <si>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</si>
  <si>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</si>
  <si>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</si>
  <si>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</si>
  <si>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</si>
  <si>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</si>
  <si>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</si>
  <si>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</si>
  <si>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</si>
  <si>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</si>
  <si>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</si>
  <si>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</si>
  <si>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</si>
  <si>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</si>
  <si>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</si>
  <si>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</si>
  <si>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</si>
  <si>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</si>
  <si>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</si>
  <si>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</si>
  <si>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</si>
  <si>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</si>
  <si>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</si>
  <si>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</si>
  <si>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</si>
  <si>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</si>
  <si>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</si>
  <si>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</si>
  <si>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</si>
  <si>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</si>
  <si>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</si>
  <si>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</si>
  <si>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</si>
  <si>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</si>
  <si>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</si>
  <si>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</si>
  <si>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</si>
  <si>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</si>
  <si>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</si>
  <si>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</si>
  <si>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</si>
  <si>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</si>
  <si>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</si>
  <si>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</si>
  <si>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</si>
  <si>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</si>
  <si>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</si>
  <si>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</si>
  <si>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</si>
  <si>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</si>
  <si>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</si>
  <si>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</si>
  <si>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</si>
  <si>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</si>
  <si>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</si>
  <si>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</si>
  <si>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</si>
  <si>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</si>
  <si>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</si>
  <si>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</si>
  <si>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</si>
  <si>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</si>
  <si>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</si>
  <si>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</si>
  <si>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</si>
  <si>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</si>
  <si>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</si>
  <si>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</si>
  <si>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</si>
  <si>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</si>
  <si>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</si>
  <si>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</si>
  <si>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</si>
  <si>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</si>
  <si>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</si>
  <si>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</si>
  <si>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</si>
  <si>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</si>
  <si>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</si>
  <si>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</si>
  <si>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</si>
  <si>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</si>
  <si>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</si>
  <si>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</si>
  <si>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</si>
  <si>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</si>
  <si>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</si>
  <si>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</si>
  <si>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</si>
  <si>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</si>
  <si>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</si>
  <si>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</si>
  <si>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</si>
  <si>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</si>
  <si>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</si>
  <si>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</si>
  <si>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</si>
  <si>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</si>
  <si>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</si>
  <si>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</si>
  <si>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</si>
  <si>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</si>
  <si>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</si>
  <si>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</si>
  <si>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</si>
  <si>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</si>
  <si>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</si>
  <si>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</si>
  <si>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</si>
  <si>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</si>
  <si>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</si>
  <si>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</si>
  <si>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</si>
  <si>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</si>
  <si>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</si>
  <si>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</si>
  <si>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</si>
  <si>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</si>
  <si>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</si>
  <si>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</si>
  <si>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</si>
  <si>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</si>
  <si>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</si>
  <si>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</si>
  <si>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</si>
  <si>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</si>
  <si>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</si>
  <si>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</si>
  <si>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</si>
  <si>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</si>
  <si>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</si>
  <si>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</si>
  <si>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</si>
  <si>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</si>
  <si>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</si>
  <si>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</si>
  <si>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</si>
  <si>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</si>
  <si>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</si>
  <si>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</si>
  <si>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</si>
  <si>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</si>
  <si>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</si>
  <si>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</si>
  <si>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</si>
  <si>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</si>
  <si>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</si>
  <si>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</si>
  <si>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</si>
  <si>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</si>
  <si>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</si>
  <si>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</si>
  <si>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</si>
  <si>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</si>
  <si>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</si>
  <si>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</si>
  <si>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</si>
  <si>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</si>
  <si>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</si>
  <si>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</si>
  <si>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</si>
  <si>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</si>
  <si>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</si>
  <si>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</si>
  <si>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</si>
  <si>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</si>
  <si>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</si>
  <si>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</si>
  <si>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</si>
  <si>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</si>
  <si>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</si>
  <si>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</si>
  <si>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</si>
  <si>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</si>
  <si>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</si>
  <si>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</si>
  <si>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</si>
  <si>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</si>
  <si>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</si>
  <si>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</si>
  <si>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</si>
  <si>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</si>
  <si>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</si>
  <si>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</si>
  <si>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</si>
  <si>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</si>
  <si>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</si>
  <si>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</si>
  <si>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</si>
  <si>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</si>
  <si>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</si>
  <si>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</si>
  <si>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</si>
  <si>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</si>
  <si>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</si>
  <si>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</si>
  <si>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</si>
  <si>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</si>
  <si>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</si>
  <si>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</si>
  <si>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</si>
  <si>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</si>
  <si>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</si>
  <si>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</si>
  <si>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</si>
  <si>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</si>
  <si>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</si>
  <si>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</si>
  <si>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</si>
  <si>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</si>
  <si>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</si>
  <si>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</si>
  <si>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</si>
  <si>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</si>
  <si>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</si>
  <si>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</si>
  <si>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</si>
  <si>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</si>
  <si>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</si>
  <si>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</si>
  <si>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</si>
  <si>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</si>
  <si>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</si>
  <si>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</si>
  <si>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</si>
  <si>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</si>
  <si>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</si>
  <si>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</si>
  <si>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</si>
  <si>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</si>
  <si>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</si>
  <si>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</si>
  <si>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</si>
  <si>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</si>
  <si>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</si>
  <si>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</si>
  <si>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</si>
  <si>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</si>
  <si>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</si>
  <si>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</si>
  <si>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</si>
  <si>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</si>
  <si>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</si>
  <si>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</si>
  <si>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</si>
  <si>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</si>
  <si>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</si>
  <si>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</si>
  <si>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</si>
  <si>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</si>
  <si>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</si>
  <si>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</si>
  <si>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</si>
  <si>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</si>
  <si>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</si>
  <si>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</si>
  <si>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</si>
  <si>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</si>
  <si>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</si>
  <si>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</si>
  <si>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</si>
  <si>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</si>
  <si>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</si>
  <si>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</si>
  <si>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</si>
  <si>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</si>
  <si>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</si>
  <si>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</si>
  <si>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</si>
  <si>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</si>
  <si>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</si>
  <si>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</si>
  <si>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</si>
  <si>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</si>
  <si>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</si>
  <si>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</si>
  <si>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</si>
  <si>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</si>
  <si>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</si>
  <si>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</si>
  <si>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</si>
  <si>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</si>
  <si>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</si>
  <si>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</si>
  <si>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</si>
  <si>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</si>
  <si>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</si>
  <si>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</si>
  <si>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</si>
  <si>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</si>
  <si>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</si>
  <si>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</si>
  <si>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</si>
  <si>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</si>
  <si>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</si>
  <si>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</si>
  <si>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</si>
  <si>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</si>
  <si>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</si>
  <si>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</si>
  <si>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</si>
  <si>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</si>
  <si>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</si>
  <si>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</si>
  <si>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</si>
  <si>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</si>
  <si>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</si>
  <si>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</si>
  <si>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</si>
  <si>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</si>
  <si>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</si>
  <si>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</si>
  <si>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</si>
  <si>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</si>
  <si>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</si>
  <si>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</si>
  <si>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</si>
  <si>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</si>
  <si>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</si>
  <si>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</si>
  <si>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</si>
  <si>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</si>
  <si>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</si>
  <si>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</si>
  <si>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</si>
  <si>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</si>
  <si>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</si>
  <si>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</si>
  <si>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</si>
  <si>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</si>
  <si>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</si>
  <si>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</si>
  <si>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</si>
  <si>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</si>
  <si>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</si>
  <si>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</si>
  <si>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</si>
  <si>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</si>
  <si>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</si>
  <si>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</si>
  <si>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</si>
  <si>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</si>
  <si>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</si>
  <si>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</si>
  <si>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</si>
  <si>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</si>
  <si>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</si>
  <si>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</si>
  <si>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</si>
  <si>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</si>
  <si>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</si>
  <si>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</si>
  <si>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</si>
  <si>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</si>
  <si>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</si>
  <si>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</si>
  <si>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</si>
  <si>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</si>
  <si>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</si>
  <si>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</si>
  <si>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</si>
  <si>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</si>
  <si>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</si>
  <si>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</si>
  <si>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</si>
  <si>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</si>
  <si>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</si>
  <si>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</si>
  <si>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</si>
  <si>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</si>
  <si>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</si>
  <si>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</si>
  <si>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</si>
  <si>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</si>
  <si>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</si>
  <si>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</si>
  <si>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</si>
  <si>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</si>
  <si>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</si>
  <si>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</si>
  <si>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</si>
  <si>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</si>
  <si>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</si>
  <si>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</si>
  <si>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</si>
  <si>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</si>
  <si>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</si>
  <si>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</si>
  <si>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</si>
  <si>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</si>
  <si>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</si>
  <si>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</si>
  <si>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</si>
  <si>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</si>
  <si>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</si>
  <si>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</si>
  <si>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</si>
  <si>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</si>
  <si>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</si>
  <si>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</si>
  <si>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</si>
  <si>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</si>
  <si>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</si>
  <si>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</si>
  <si>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</si>
  <si>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</si>
  <si>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</si>
  <si>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</si>
  <si>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</si>
  <si>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</si>
  <si>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</si>
  <si>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</si>
  <si>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</si>
  <si>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</si>
  <si>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</si>
  <si>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</si>
  <si>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</si>
  <si>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</si>
  <si>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</si>
  <si>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</si>
  <si>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</si>
  <si>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</si>
  <si>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</si>
  <si>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</si>
  <si>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</si>
  <si>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</si>
  <si>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</si>
  <si>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</si>
  <si>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</si>
  <si>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</si>
  <si>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</si>
  <si>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</si>
  <si>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</si>
  <si>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</si>
  <si>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</si>
  <si>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</si>
  <si>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</si>
  <si>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</si>
  <si>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</si>
  <si>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</si>
  <si>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</si>
  <si>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</si>
  <si>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</si>
  <si>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</si>
  <si>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</si>
  <si>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</si>
  <si>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</si>
  <si>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</si>
  <si>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</si>
  <si>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</si>
  <si>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</si>
  <si>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</si>
  <si>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</si>
  <si>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</si>
  <si>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</si>
  <si>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</si>
  <si>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</si>
  <si>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</si>
  <si>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</si>
  <si>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</si>
  <si>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</si>
  <si>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</si>
  <si>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</si>
  <si>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</si>
  <si>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</si>
  <si>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</si>
  <si>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</si>
  <si>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</si>
  <si>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</si>
  <si>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</si>
  <si>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</si>
  <si>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</si>
  <si>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</si>
  <si>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</si>
  <si>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</si>
  <si>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</si>
  <si>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</si>
  <si>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</si>
  <si>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</si>
  <si>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</si>
  <si>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</si>
  <si>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</si>
  <si>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</si>
  <si>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</si>
  <si>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</si>
  <si>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</si>
  <si>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</si>
  <si>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</si>
  <si>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</si>
  <si>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</si>
  <si>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</si>
  <si>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</si>
  <si>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</si>
  <si>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</si>
  <si>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</si>
  <si>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</si>
  <si>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</si>
  <si>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</si>
  <si>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</si>
  <si>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</si>
  <si>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</si>
  <si>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</si>
  <si>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</si>
  <si>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</si>
  <si>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</si>
  <si>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</si>
  <si>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</si>
  <si>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</si>
  <si>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</si>
  <si>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</si>
  <si>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</si>
  <si>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</si>
  <si>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</si>
  <si>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</si>
  <si>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</si>
  <si>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</si>
  <si>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</si>
  <si>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</si>
  <si>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</si>
  <si>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</si>
  <si>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</si>
  <si>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</si>
  <si>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</si>
  <si>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</si>
  <si>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</si>
  <si>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</si>
  <si>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</si>
  <si>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</si>
  <si>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</si>
  <si>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</si>
  <si>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</si>
  <si>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</si>
  <si>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</si>
  <si>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</si>
  <si>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</si>
  <si>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</si>
  <si>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</si>
  <si>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</si>
  <si>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</si>
  <si>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</si>
  <si>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</si>
  <si>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</si>
  <si>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</si>
  <si>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</si>
  <si>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</si>
  <si>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</si>
  <si>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</si>
  <si>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</si>
  <si>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</si>
  <si>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</si>
  <si>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</si>
  <si>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</si>
  <si>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</si>
  <si>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</si>
  <si>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</si>
  <si>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</si>
  <si>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</si>
  <si>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</si>
  <si>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</si>
  <si>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</si>
  <si>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</si>
  <si>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</si>
  <si>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</si>
  <si>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</si>
  <si>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</si>
  <si>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</si>
  <si>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</si>
  <si>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</si>
  <si>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</si>
  <si>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</si>
  <si>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</si>
  <si>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</si>
  <si>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</si>
  <si>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</si>
  <si>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</si>
  <si>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</si>
  <si>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</si>
  <si>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</si>
  <si>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</si>
  <si>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</si>
  <si>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</si>
  <si>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</si>
  <si>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</si>
  <si>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</si>
  <si>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</si>
  <si>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</si>
  <si>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</si>
  <si>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</si>
  <si>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</si>
  <si>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</si>
  <si>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</si>
  <si>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</si>
  <si>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</si>
  <si>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</si>
  <si>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</si>
  <si>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</si>
  <si>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</si>
  <si>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</si>
  <si>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</si>
  <si>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</si>
  <si>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</si>
  <si>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</si>
  <si>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</si>
  <si>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</si>
  <si>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</si>
  <si>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</si>
  <si>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</si>
  <si>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</si>
  <si>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</si>
  <si>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</si>
  <si>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</si>
  <si>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</si>
  <si>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</si>
  <si>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</si>
  <si>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</si>
  <si>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</si>
  <si>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</si>
  <si>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</si>
  <si>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</si>
  <si>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</si>
  <si>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</si>
  <si>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</si>
  <si>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</si>
  <si>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</si>
  <si>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</si>
  <si>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</si>
  <si>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</si>
  <si>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</si>
  <si>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</si>
  <si>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</si>
  <si>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</si>
  <si>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</si>
  <si>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</si>
  <si>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</si>
  <si>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</si>
  <si>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</si>
  <si>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</si>
  <si>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</si>
  <si>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</si>
  <si>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</si>
  <si>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</si>
  <si>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</si>
  <si>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</si>
  <si>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</si>
  <si>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</si>
  <si>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</si>
  <si>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</si>
  <si>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</si>
  <si>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</si>
  <si>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</si>
  <si>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</si>
  <si>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</si>
  <si>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</si>
  <si>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</si>
  <si>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</si>
  <si>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</si>
  <si>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</si>
  <si>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</si>
  <si>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</si>
  <si>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</si>
  <si>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</si>
  <si>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</si>
  <si>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</si>
  <si>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</si>
  <si>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</si>
  <si>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</si>
  <si>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</si>
  <si>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</si>
  <si>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</si>
  <si>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</si>
  <si>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</si>
  <si>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</si>
  <si>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</si>
  <si>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</si>
  <si>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</si>
  <si>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</si>
  <si>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</si>
  <si>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</si>
  <si>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</si>
  <si>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</si>
  <si>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</si>
  <si>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</si>
  <si>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</si>
  <si>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</si>
  <si>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</si>
  <si>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</si>
  <si>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</si>
  <si>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</si>
  <si>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</si>
  <si>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</si>
  <si>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</si>
  <si>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</si>
  <si>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</si>
  <si>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</si>
  <si>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</si>
  <si>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</si>
  <si>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</si>
  <si>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</si>
  <si>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</si>
  <si>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</si>
  <si>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</si>
  <si>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</si>
  <si>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</si>
  <si>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</si>
  <si>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</si>
  <si>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</si>
  <si>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</si>
  <si>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</si>
  <si>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</si>
  <si>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</si>
  <si>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</si>
  <si>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</si>
  <si>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</si>
  <si>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</si>
  <si>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</si>
  <si>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</si>
  <si>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</si>
  <si>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</si>
  <si>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</si>
  <si>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</si>
  <si>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</si>
  <si>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</si>
  <si>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</si>
  <si>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</si>
  <si>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</si>
  <si>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</si>
  <si>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</si>
  <si>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</si>
  <si>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</si>
  <si>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</si>
  <si>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</si>
  <si>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</si>
  <si>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</si>
  <si>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</si>
  <si>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</si>
  <si>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</si>
  <si>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</si>
  <si>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</si>
  <si>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</si>
  <si>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</si>
  <si>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</si>
  <si>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</si>
  <si>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</si>
  <si>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</si>
  <si>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</si>
  <si>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</si>
  <si>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</si>
  <si>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</si>
  <si>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</si>
  <si>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</si>
  <si>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</si>
  <si>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</si>
  <si>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</si>
  <si>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</si>
  <si>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</si>
  <si>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</si>
  <si>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</si>
  <si>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</si>
  <si>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</si>
  <si>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</si>
  <si>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</si>
  <si>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</si>
  <si>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</si>
  <si>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</si>
  <si>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</si>
  <si>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</si>
  <si>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</si>
  <si>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</si>
  <si>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</si>
  <si>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</si>
  <si>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</si>
  <si>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</si>
  <si>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</si>
  <si>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</si>
  <si>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</si>
  <si>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</si>
  <si>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</si>
  <si>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</si>
  <si>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</si>
  <si>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</si>
  <si>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</si>
  <si>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</si>
  <si>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</si>
  <si>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</si>
  <si>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</si>
  <si>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</si>
  <si>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</si>
  <si>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</si>
  <si>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</si>
  <si>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</si>
  <si>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</si>
  <si>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</si>
  <si>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</si>
  <si>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</si>
  <si>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</si>
  <si>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</si>
  <si>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</si>
  <si>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</si>
  <si>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</si>
  <si>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</si>
  <si>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</si>
  <si>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</si>
  <si>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</si>
  <si>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</si>
  <si>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</si>
  <si>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</si>
  <si>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</si>
  <si>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</si>
  <si>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</si>
  <si>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</si>
  <si>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</si>
  <si>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</si>
  <si>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</si>
  <si>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</si>
  <si>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</si>
  <si>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</si>
  <si>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</si>
  <si>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</si>
  <si>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</si>
  <si>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</si>
  <si>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</si>
  <si>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</si>
  <si>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</si>
  <si>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</si>
  <si>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</si>
  <si>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</si>
  <si>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</si>
  <si>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</si>
  <si>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</si>
  <si>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</si>
  <si>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</si>
  <si>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</si>
  <si>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</si>
  <si>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</si>
  <si>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</si>
  <si>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</si>
  <si>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</si>
  <si>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</si>
  <si>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</si>
  <si>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</si>
  <si>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</si>
  <si>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</si>
  <si>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</si>
  <si>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</si>
  <si>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</si>
  <si>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</si>
  <si>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</si>
  <si>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</si>
  <si>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</si>
  <si>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</si>
  <si>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</si>
  <si>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</si>
  <si>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</si>
  <si>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</si>
  <si>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</si>
  <si>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</si>
  <si>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</si>
  <si>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</si>
  <si>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</si>
  <si>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</si>
  <si>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</si>
  <si>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</si>
  <si>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</si>
  <si>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</si>
  <si>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</si>
  <si>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</si>
  <si>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</si>
  <si>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</si>
  <si>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</si>
  <si>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</si>
  <si>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</si>
  <si>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</si>
  <si>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</si>
  <si>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</si>
  <si>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</si>
  <si>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</si>
  <si>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</si>
  <si>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</si>
  <si>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</si>
  <si>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</si>
  <si>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</si>
  <si>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</si>
  <si>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</si>
  <si>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</si>
  <si>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</si>
  <si>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</si>
  <si>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</si>
  <si>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</si>
  <si>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</si>
  <si>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</si>
  <si>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</si>
  <si>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</si>
  <si>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</si>
  <si>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</si>
  <si>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</si>
  <si>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</si>
  <si>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</si>
  <si>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</si>
  <si>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</si>
  <si>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</si>
  <si>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</si>
  <si>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</si>
  <si>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</si>
  <si>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</si>
  <si>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</si>
  <si>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</si>
  <si>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</si>
  <si>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</si>
  <si>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</si>
  <si>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</si>
  <si>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</si>
  <si>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</si>
  <si>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</si>
  <si>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</si>
  <si>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</si>
  <si>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</si>
  <si>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</si>
  <si>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</si>
  <si>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</si>
  <si>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</si>
  <si>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</si>
  <si>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</si>
  <si>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</si>
  <si>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</si>
  <si>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</si>
  <si>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</si>
  <si>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</si>
  <si>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</si>
  <si>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</si>
  <si>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</si>
  <si>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</si>
  <si>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</si>
  <si>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</si>
  <si>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</si>
  <si>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</si>
  <si>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</si>
  <si>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</si>
  <si>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</si>
  <si>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</si>
  <si>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</si>
  <si>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</si>
  <si>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</si>
  <si>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</si>
  <si>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</si>
  <si>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</si>
  <si>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</si>
  <si>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</si>
  <si>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</si>
  <si>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</si>
  <si>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</si>
  <si>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</si>
  <si>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</si>
  <si>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</si>
  <si>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</si>
  <si>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</si>
  <si>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</si>
  <si>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</si>
  <si>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</si>
  <si>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</si>
  <si>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</si>
  <si>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</si>
  <si>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</si>
  <si>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</si>
  <si>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</si>
  <si>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</si>
  <si>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</si>
  <si>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</si>
  <si>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</si>
  <si>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</si>
  <si>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</si>
  <si>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</si>
  <si>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</si>
  <si>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</si>
  <si>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</si>
  <si>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</si>
  <si>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</si>
  <si>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</si>
  <si>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</si>
  <si>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</si>
  <si>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</si>
  <si>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</si>
  <si>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</si>
  <si>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</si>
  <si>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</si>
  <si>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</si>
  <si>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</si>
  <si>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</si>
  <si>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</si>
  <si>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</si>
  <si>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</si>
  <si>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</si>
  <si>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</si>
  <si>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</si>
  <si>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</si>
  <si>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</si>
  <si>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</si>
  <si>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</si>
  <si>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</si>
  <si>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</si>
  <si>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</si>
  <si>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</si>
  <si>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</si>
  <si>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</si>
  <si>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</si>
  <si>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</si>
  <si>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</si>
  <si>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</si>
  <si>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</si>
  <si>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</si>
  <si>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</si>
  <si>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</si>
  <si>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</si>
  <si>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</si>
  <si>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</si>
  <si>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</si>
  <si>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</si>
  <si>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</si>
  <si>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</si>
  <si>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</si>
  <si>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</si>
  <si>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</si>
  <si>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</si>
  <si>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</si>
  <si>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</si>
  <si>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</si>
  <si>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</si>
  <si>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</si>
  <si>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</si>
  <si>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</si>
  <si>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</si>
  <si>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</si>
  <si>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</si>
  <si>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</si>
  <si>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</si>
  <si>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</si>
  <si>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</si>
  <si>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</si>
  <si>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</si>
  <si>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</si>
  <si>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</si>
  <si>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</si>
  <si>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</si>
  <si>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</si>
  <si>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</si>
  <si>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</si>
  <si>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</si>
  <si>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</si>
  <si>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</si>
  <si>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</si>
  <si>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</si>
  <si>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</si>
  <si>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</si>
  <si>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</si>
  <si>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</si>
  <si>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</si>
  <si>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</si>
  <si>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</si>
  <si>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</si>
  <si>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</si>
  <si>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</si>
  <si>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</si>
  <si>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</si>
  <si>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</si>
  <si>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</si>
  <si>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</si>
  <si>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</si>
  <si>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</si>
  <si>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</si>
  <si>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</si>
  <si>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</si>
  <si>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</si>
  <si>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</si>
  <si>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</si>
  <si>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</si>
  <si>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</si>
  <si>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</si>
  <si>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</si>
  <si>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</si>
  <si>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</si>
  <si>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</si>
  <si>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</si>
  <si>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</si>
  <si>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</si>
  <si>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</si>
  <si>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</si>
  <si>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</si>
  <si>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</si>
  <si>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</si>
  <si>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</si>
  <si>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</si>
  <si>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</si>
  <si>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</si>
  <si>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</si>
  <si>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</si>
  <si>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</si>
  <si>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</si>
  <si>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</si>
  <si>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</si>
  <si>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</si>
  <si>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</si>
  <si>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</si>
  <si>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</si>
  <si>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</si>
  <si>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</si>
  <si>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</si>
  <si>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</si>
  <si>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</si>
  <si>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</si>
  <si>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</si>
  <si>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</si>
  <si>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</si>
  <si>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</si>
  <si>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</si>
  <si>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</si>
  <si>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</si>
  <si>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</si>
  <si>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</si>
  <si>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</si>
  <si>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</si>
  <si>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</si>
  <si>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</si>
  <si>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</si>
  <si>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</si>
  <si>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</si>
  <si>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</si>
  <si>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</si>
  <si>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</si>
  <si>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</si>
  <si>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</si>
  <si>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</si>
  <si>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</si>
  <si>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</si>
  <si>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</si>
  <si>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</si>
  <si>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</si>
  <si>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</si>
  <si>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</si>
  <si>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</si>
  <si>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</si>
  <si>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</si>
  <si>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</si>
  <si>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</si>
  <si>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</si>
  <si>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</si>
  <si>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</si>
  <si>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</si>
  <si>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</si>
  <si>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</si>
  <si>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</si>
  <si>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</si>
  <si>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</si>
  <si>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</si>
  <si>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</si>
  <si>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</si>
  <si>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</si>
  <si>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</si>
  <si>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</si>
  <si>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</si>
  <si>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</si>
  <si>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</si>
  <si>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</si>
  <si>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</si>
  <si>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</si>
  <si>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</si>
  <si>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</si>
  <si>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</si>
  <si>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</si>
  <si>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</si>
  <si>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</si>
  <si>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</si>
  <si>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</si>
  <si>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</si>
  <si>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</si>
  <si>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</si>
  <si>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</si>
  <si>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</si>
  <si>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</si>
  <si>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</si>
  <si>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</si>
  <si>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</si>
  <si>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</si>
  <si>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</si>
  <si>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</si>
  <si>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</si>
  <si>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</si>
  <si>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</si>
  <si>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</si>
  <si>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</si>
  <si>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</si>
  <si>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</si>
  <si>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</si>
  <si>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</si>
  <si>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</si>
  <si>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</si>
  <si>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</si>
  <si>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</si>
  <si>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</si>
  <si>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</si>
  <si>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</si>
  <si>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</si>
  <si>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</si>
  <si>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</si>
  <si>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</si>
  <si>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</si>
  <si>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</si>
  <si>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</si>
  <si>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</si>
  <si>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</si>
  <si>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</si>
  <si>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</si>
  <si>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</si>
  <si>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</si>
  <si>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</si>
  <si>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</si>
  <si>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</si>
  <si>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</si>
  <si>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</si>
  <si>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</si>
  <si>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</si>
  <si>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</si>
  <si>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</si>
  <si>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</si>
  <si>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</si>
  <si>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</si>
  <si>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</si>
  <si>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</si>
  <si>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</si>
  <si>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</si>
  <si>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</si>
  <si>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</si>
  <si>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</si>
  <si>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</si>
  <si>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</si>
  <si>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</si>
  <si>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</si>
  <si>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</si>
  <si>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</si>
  <si>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</si>
  <si>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</si>
  <si>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</si>
  <si>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</si>
  <si>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</si>
  <si>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</si>
  <si>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</si>
  <si>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</si>
  <si>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</si>
  <si>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</si>
  <si>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</si>
  <si>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</si>
  <si>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</si>
  <si>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</si>
  <si>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</si>
  <si>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</si>
  <si>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</si>
  <si>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</si>
  <si>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</si>
  <si>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</si>
  <si>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</si>
  <si>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</si>
  <si>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</si>
  <si>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</si>
  <si>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</si>
  <si>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</si>
  <si>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</si>
  <si>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</si>
  <si>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</si>
  <si>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</si>
  <si>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</si>
  <si>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</si>
  <si>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</si>
  <si>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</si>
  <si>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</si>
  <si>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</si>
  <si>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</si>
  <si>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</si>
  <si>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</si>
  <si>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</si>
  <si>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</si>
  <si>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</si>
  <si>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</si>
  <si>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</si>
  <si>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</si>
  <si>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</si>
  <si>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</si>
  <si>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</si>
  <si>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</si>
  <si>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</si>
  <si>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</si>
  <si>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</si>
  <si>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</si>
  <si>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</si>
  <si>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</si>
  <si>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</si>
  <si>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</si>
  <si>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</si>
  <si>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</si>
  <si>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</si>
  <si>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</si>
  <si>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</si>
  <si>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</si>
  <si>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</si>
  <si>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</si>
  <si>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</si>
  <si>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</si>
  <si>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</si>
  <si>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</si>
  <si>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</si>
  <si>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</si>
  <si>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</si>
  <si>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</si>
  <si>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</si>
  <si>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</si>
  <si>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</si>
  <si>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</si>
  <si>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</si>
  <si>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</si>
  <si>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</si>
  <si>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</si>
  <si>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</si>
  <si>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</si>
  <si>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</si>
  <si>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</si>
  <si>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</si>
  <si>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</si>
  <si>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</si>
  <si>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</si>
  <si>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</si>
  <si>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</si>
  <si>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</si>
  <si>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</si>
  <si>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</si>
  <si>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</si>
  <si>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</si>
  <si>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</si>
  <si>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</si>
  <si>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</si>
  <si>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</si>
  <si>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</si>
  <si>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</si>
  <si>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</si>
  <si>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</si>
  <si>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</si>
  <si>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</si>
  <si>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</si>
  <si>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</si>
  <si>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</si>
  <si>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</si>
  <si>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</si>
  <si>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</si>
  <si>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</si>
  <si>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</si>
  <si>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</si>
  <si>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</si>
  <si>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</si>
  <si>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</si>
  <si>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</si>
  <si>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</si>
  <si>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</si>
  <si>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</si>
  <si>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</si>
  <si>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</si>
  <si>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</si>
  <si>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</si>
  <si>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</si>
  <si>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</si>
  <si>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</si>
  <si>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</si>
  <si>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</si>
  <si>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</si>
  <si>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</si>
  <si>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</si>
  <si>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</si>
  <si>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</si>
  <si>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</si>
  <si>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</si>
  <si>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</si>
  <si>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</si>
  <si>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</si>
  <si>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</si>
  <si>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</si>
  <si>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</si>
  <si>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</si>
  <si>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</si>
  <si>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</si>
  <si>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</si>
  <si>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</si>
  <si>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</si>
  <si>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</si>
  <si>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</si>
  <si>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</si>
  <si>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</si>
  <si>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</si>
  <si>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</si>
  <si>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</si>
  <si>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</si>
  <si>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</si>
  <si>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</si>
  <si>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</si>
  <si>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</si>
  <si>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</si>
  <si>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</si>
  <si>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</si>
  <si>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</si>
  <si>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</si>
  <si>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</si>
  <si>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</si>
  <si>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</si>
  <si>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</si>
  <si>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</si>
  <si>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</si>
  <si>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</si>
  <si>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</si>
  <si>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</si>
  <si>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</si>
  <si>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</si>
  <si>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</si>
  <si>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</si>
  <si>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</si>
  <si>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</si>
  <si>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</si>
  <si>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</si>
  <si>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</si>
  <si>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</si>
  <si>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</si>
  <si>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</si>
  <si>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</si>
  <si>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</si>
  <si>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</si>
  <si>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</si>
  <si>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</si>
  <si>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</si>
  <si>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</si>
  <si>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</si>
  <si>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</si>
  <si>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</si>
  <si>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</si>
  <si>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</si>
  <si>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</si>
  <si>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</si>
  <si>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</si>
  <si>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</si>
  <si>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</si>
  <si>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</si>
  <si>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</si>
  <si>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</si>
  <si>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</si>
  <si>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</si>
  <si>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</si>
  <si>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</si>
  <si>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</si>
  <si>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</si>
  <si>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</si>
  <si>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</si>
  <si>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</si>
  <si>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</si>
  <si>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</si>
  <si>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</si>
  <si>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</si>
  <si>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</si>
  <si>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</si>
  <si>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</si>
  <si>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</si>
  <si>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</si>
  <si>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</si>
  <si>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</si>
  <si>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</si>
  <si>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</si>
  <si>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</si>
  <si>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</si>
  <si>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</si>
  <si>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</si>
  <si>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</si>
  <si>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</si>
  <si>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</si>
  <si>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</si>
  <si>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</si>
  <si>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</si>
  <si>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</si>
  <si>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</si>
  <si>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</si>
  <si>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</si>
  <si>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</si>
  <si>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</si>
  <si>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</si>
  <si>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</si>
  <si>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</si>
  <si>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</si>
  <si>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</si>
  <si>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</si>
  <si>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</si>
  <si>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</si>
  <si>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</si>
  <si>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</si>
  <si>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</si>
  <si>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</si>
  <si>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</si>
  <si>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</si>
  <si>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</si>
  <si>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</si>
  <si>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</si>
  <si>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</si>
  <si>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</si>
  <si>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</si>
  <si>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</si>
  <si>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</si>
  <si>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</si>
  <si>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</si>
  <si>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</si>
  <si>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</si>
  <si>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</si>
  <si>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</si>
  <si>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</si>
  <si>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</si>
  <si>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</si>
  <si>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</si>
  <si>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</si>
  <si>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</si>
  <si>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</si>
  <si>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</si>
  <si>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</si>
  <si>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</si>
  <si>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</si>
  <si>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</si>
  <si>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</si>
  <si>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</si>
  <si>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</si>
  <si>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</si>
  <si>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</si>
  <si>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</si>
  <si>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</si>
  <si>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</si>
  <si>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</si>
  <si>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</si>
  <si>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</si>
  <si>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</si>
  <si>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</si>
  <si>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</si>
  <si>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</si>
  <si>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</si>
  <si>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</si>
  <si>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</si>
  <si>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</si>
  <si>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</si>
  <si>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</si>
  <si>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</si>
  <si>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</si>
  <si>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</si>
  <si>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</si>
  <si>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</si>
  <si>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</si>
  <si>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</si>
  <si>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</si>
  <si>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</si>
  <si>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</si>
  <si>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</si>
  <si>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</si>
  <si>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</si>
  <si>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</si>
  <si>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</si>
  <si>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</si>
  <si>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</si>
  <si>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</si>
  <si>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</si>
  <si>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</si>
  <si>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</si>
  <si>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</si>
  <si>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</si>
  <si>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</si>
  <si>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</si>
  <si>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</si>
  <si>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</si>
  <si>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</si>
  <si>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</si>
  <si>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</si>
  <si>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</si>
  <si>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</si>
  <si>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</si>
  <si>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</si>
  <si>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</si>
  <si>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</si>
  <si>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</si>
  <si>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</si>
  <si>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</si>
  <si>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</si>
  <si>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</si>
  <si>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</si>
  <si>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</si>
  <si>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</si>
  <si>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</si>
  <si>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</si>
  <si>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</si>
  <si>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</si>
  <si>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</si>
  <si>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</si>
  <si>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</si>
  <si>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</si>
  <si>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</si>
  <si>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</si>
  <si>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</si>
  <si>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</si>
  <si>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</si>
  <si>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</si>
  <si>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</si>
  <si>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</si>
  <si>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</si>
  <si>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</si>
  <si>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</si>
  <si>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</si>
  <si>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</si>
  <si>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</si>
  <si>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</si>
  <si>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</si>
  <si>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</si>
  <si>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</si>
  <si>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</si>
  <si>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</si>
  <si>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</si>
  <si>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</si>
  <si>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</si>
  <si>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</si>
  <si>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</si>
  <si>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</si>
  <si>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</si>
  <si>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</si>
  <si>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</si>
  <si>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</si>
  <si>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</si>
  <si>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</si>
  <si>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</si>
  <si>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</si>
  <si>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</si>
  <si>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</si>
  <si>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</si>
  <si>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</si>
  <si>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</si>
  <si>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</si>
  <si>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</si>
  <si>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</si>
  <si>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</si>
  <si>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</si>
  <si>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</si>
  <si>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</si>
  <si>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</si>
  <si>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</si>
  <si>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</si>
  <si>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</si>
  <si>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</si>
  <si>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</si>
  <si>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</si>
  <si>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</si>
  <si>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</si>
  <si>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</si>
  <si>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</si>
  <si>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</si>
  <si>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</si>
  <si>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</si>
  <si>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</si>
  <si>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</si>
  <si>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</si>
  <si>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</si>
  <si>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</si>
  <si>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</si>
  <si>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</si>
  <si>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</si>
  <si>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</si>
  <si>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</si>
  <si>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</si>
  <si>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</si>
  <si>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</si>
  <si>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</si>
  <si>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</si>
  <si>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</si>
  <si>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</si>
  <si>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</si>
  <si>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</si>
  <si>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</si>
  <si>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</si>
  <si>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</si>
  <si>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</si>
  <si>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</si>
  <si>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</si>
  <si>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</si>
  <si>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</si>
  <si>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</si>
  <si>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</si>
  <si>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</si>
  <si>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</si>
  <si>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</si>
  <si>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</si>
  <si>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</si>
  <si>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</si>
  <si>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</si>
  <si>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</si>
  <si>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</si>
  <si>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</si>
  <si>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</si>
  <si>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</si>
  <si>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</si>
  <si>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</si>
  <si>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</si>
  <si>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</si>
  <si>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</si>
  <si>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</si>
  <si>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</si>
  <si>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</si>
  <si>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</si>
  <si>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</si>
  <si>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</si>
  <si>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</si>
  <si>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</si>
  <si>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</si>
  <si>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</si>
  <si>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</si>
  <si>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</si>
  <si>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</si>
  <si>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</si>
  <si>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</si>
  <si>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</si>
  <si>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</si>
  <si>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</si>
  <si>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</si>
  <si>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</si>
  <si>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</si>
  <si>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</si>
  <si>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</si>
  <si>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</si>
  <si>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</si>
  <si>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</si>
  <si>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</si>
  <si>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</si>
  <si>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</si>
  <si>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</si>
  <si>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</si>
  <si>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</si>
  <si>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</si>
  <si>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</si>
  <si>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</si>
  <si>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</si>
  <si>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</si>
  <si>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</si>
  <si>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</si>
  <si>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</si>
  <si>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</si>
  <si>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</si>
  <si>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</si>
  <si>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</si>
  <si>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</si>
  <si>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</si>
  <si>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</si>
  <si>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</si>
  <si>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</si>
  <si>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</si>
  <si>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</si>
  <si>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</si>
  <si>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</si>
  <si>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</si>
  <si>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</si>
  <si>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</si>
  <si>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</si>
  <si>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</si>
  <si>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</si>
  <si>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</si>
  <si>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</si>
  <si>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</si>
  <si>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</si>
  <si>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</si>
  <si>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</si>
  <si>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</si>
  <si>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</si>
  <si>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</si>
  <si>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</si>
  <si>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</si>
  <si>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</si>
  <si>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</si>
  <si>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</si>
  <si>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</si>
  <si>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</si>
  <si>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</si>
  <si>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</si>
  <si>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</si>
  <si>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</si>
  <si>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</si>
  <si>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</si>
  <si>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</si>
  <si>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</si>
  <si>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</si>
  <si>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</si>
  <si>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</si>
  <si>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</si>
  <si>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</si>
  <si>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</si>
  <si>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</si>
  <si>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</si>
  <si>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</si>
  <si>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</si>
  <si>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</si>
  <si>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</si>
  <si>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</si>
  <si>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</si>
  <si>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</si>
  <si>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</si>
  <si>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</si>
  <si>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</si>
  <si>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</si>
  <si>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</si>
  <si>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</si>
  <si>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</si>
  <si>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</si>
  <si>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</si>
  <si>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</si>
  <si>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</si>
  <si>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</si>
  <si>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</si>
  <si>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</si>
  <si>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</si>
  <si>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</si>
  <si>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</si>
  <si>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</si>
  <si>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</si>
  <si>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</si>
  <si>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</si>
  <si>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</si>
  <si>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</si>
  <si>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</si>
  <si>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</si>
  <si>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</si>
  <si>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</si>
  <si>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</si>
  <si>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</si>
  <si>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</si>
  <si>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</si>
  <si>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</si>
  <si>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</si>
  <si>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</si>
  <si>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</si>
  <si>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</si>
  <si>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</si>
  <si>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</si>
  <si>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</si>
  <si>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</si>
  <si>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</si>
  <si>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</si>
  <si>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</si>
  <si>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</si>
  <si>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</si>
  <si>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</si>
  <si>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</si>
  <si>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</si>
  <si>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</si>
  <si>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</si>
  <si>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</si>
  <si>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</si>
  <si>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</si>
  <si>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</si>
  <si>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</si>
  <si>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</si>
  <si>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</si>
  <si>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</si>
  <si>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</si>
  <si>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</si>
  <si>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</si>
  <si>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</si>
  <si>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</si>
  <si>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</si>
  <si>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</si>
  <si>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</si>
  <si>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</si>
  <si>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</si>
  <si>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</si>
  <si>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</si>
  <si>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</si>
  <si>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</si>
  <si>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</si>
  <si>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</si>
  <si>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</si>
  <si>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</si>
  <si>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</si>
  <si>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</si>
  <si>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</si>
  <si>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</si>
  <si>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</si>
  <si>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</si>
  <si>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</si>
  <si>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</si>
  <si>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</si>
  <si>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</si>
  <si>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</si>
  <si>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</si>
  <si>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</si>
  <si>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</si>
  <si>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</si>
  <si>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</si>
  <si>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</si>
  <si>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</si>
  <si>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</si>
  <si>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</si>
  <si>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</si>
  <si>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</si>
  <si>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</si>
  <si>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</si>
  <si>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</si>
  <si>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</si>
  <si>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</si>
  <si>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</si>
  <si>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</si>
  <si>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</si>
  <si>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</si>
  <si>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</si>
  <si>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</si>
  <si>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</si>
  <si>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</si>
  <si>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</si>
  <si>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</si>
  <si>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</si>
  <si>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</si>
  <si>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</si>
  <si>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</si>
  <si>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</si>
  <si>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</si>
  <si>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</si>
  <si>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</si>
  <si>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</si>
  <si>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</si>
  <si>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</si>
  <si>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</si>
  <si>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</si>
  <si>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</si>
  <si>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</si>
  <si>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</si>
  <si>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</si>
  <si>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</si>
  <si>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</si>
  <si>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</si>
  <si>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</si>
  <si>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</si>
  <si>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</si>
  <si>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</si>
  <si>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</si>
  <si>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</si>
  <si>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</si>
  <si>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</si>
  <si>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</si>
  <si>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</si>
  <si>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</si>
  <si>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</si>
  <si>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</si>
  <si>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</si>
  <si>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</si>
  <si>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</si>
  <si>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</si>
  <si>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</si>
  <si>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</si>
  <si>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</si>
  <si>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</si>
  <si>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</si>
  <si>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</si>
  <si>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</si>
  <si>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</si>
  <si>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</si>
  <si>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</si>
  <si>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</si>
  <si>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</si>
  <si>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</si>
  <si>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</si>
  <si>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</si>
  <si>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</si>
  <si>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</si>
  <si>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</si>
  <si>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</si>
  <si>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</si>
  <si>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</si>
  <si>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</si>
  <si>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</si>
  <si>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</si>
  <si>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</si>
  <si>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</si>
  <si>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</si>
  <si>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</si>
  <si>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</si>
  <si>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</si>
  <si>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</si>
  <si>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</si>
  <si>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</si>
  <si>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</si>
  <si>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</si>
  <si>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</si>
  <si>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</si>
  <si>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</si>
  <si>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</si>
  <si>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</si>
  <si>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</si>
  <si>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</si>
  <si>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</si>
  <si>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</si>
  <si>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</si>
  <si>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</si>
  <si>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</si>
  <si>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</si>
  <si>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</si>
  <si>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</si>
  <si>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</si>
  <si>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</si>
  <si>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</si>
  <si>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</si>
  <si>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</si>
  <si>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</si>
  <si>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</si>
  <si>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</si>
  <si>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</si>
  <si>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</si>
  <si>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</si>
  <si>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</si>
  <si>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</si>
  <si>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</si>
  <si>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</si>
  <si>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</si>
  <si>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</si>
  <si>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</si>
  <si>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</si>
  <si>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</si>
  <si>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</si>
  <si>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</si>
  <si>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</si>
  <si>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</si>
  <si>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</si>
  <si>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</si>
  <si>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</si>
  <si>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</si>
  <si>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</si>
  <si>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</si>
  <si>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</si>
  <si>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</si>
  <si>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</si>
  <si>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</si>
  <si>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</si>
  <si>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</si>
  <si>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</si>
  <si>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</si>
  <si>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</si>
  <si>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</si>
  <si>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</si>
  <si>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</si>
  <si>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</si>
  <si>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</si>
  <si>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</si>
  <si>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</si>
  <si>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</si>
  <si>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</si>
  <si>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</si>
  <si>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</si>
  <si>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</si>
  <si>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</si>
  <si>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</si>
  <si>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</si>
  <si>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</si>
  <si>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</si>
  <si>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</si>
  <si>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</si>
  <si>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</si>
  <si>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</si>
  <si>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</si>
  <si>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</si>
  <si>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</si>
  <si>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</si>
  <si>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</si>
  <si>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</si>
  <si>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</si>
  <si>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</si>
  <si>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</si>
  <si>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</si>
  <si>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</si>
  <si>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</si>
  <si>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</si>
  <si>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</si>
  <si>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</si>
  <si>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</si>
  <si>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</si>
  <si>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</si>
  <si>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</si>
  <si>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</si>
  <si>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</si>
  <si>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</si>
  <si>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</si>
  <si>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</si>
  <si>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</si>
  <si>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</si>
  <si>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</si>
  <si>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</si>
  <si>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</si>
  <si>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</si>
  <si>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</si>
  <si>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</si>
  <si>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</si>
  <si>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</si>
  <si>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</si>
  <si>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</si>
  <si>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</si>
  <si>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</si>
  <si>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</si>
  <si>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</si>
  <si>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</si>
  <si>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</si>
  <si>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</si>
  <si>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</si>
  <si>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</si>
  <si>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</si>
  <si>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</si>
  <si>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</si>
  <si>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</si>
  <si>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</si>
  <si>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</si>
  <si>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</si>
  <si>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</si>
  <si>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</si>
  <si>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</si>
  <si>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</si>
  <si>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</si>
  <si>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</si>
  <si>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</si>
  <si>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</si>
  <si>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</si>
  <si>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</si>
  <si>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</si>
  <si>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</si>
  <si>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</si>
  <si>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</si>
  <si>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</si>
  <si>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</si>
  <si>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</si>
  <si>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</si>
  <si>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</si>
  <si>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</si>
  <si>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</si>
  <si>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</si>
  <si>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</si>
  <si>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</si>
  <si>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</si>
  <si>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</si>
  <si>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</si>
  <si>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</si>
  <si>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</si>
  <si>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</si>
  <si>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</si>
  <si>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</si>
  <si>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</si>
  <si>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</si>
  <si>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</si>
  <si>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</si>
  <si>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</si>
  <si>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</si>
  <si>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</si>
  <si>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</si>
  <si>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</si>
  <si>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</si>
  <si>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</si>
  <si>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</si>
  <si>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</si>
  <si>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</si>
  <si>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</si>
  <si>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</si>
  <si>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</si>
  <si>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</si>
  <si>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</si>
  <si>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</si>
  <si>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</si>
  <si>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</si>
  <si>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</si>
  <si>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</si>
  <si>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</si>
  <si>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</si>
  <si>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</si>
  <si>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</si>
  <si>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</si>
  <si>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</si>
  <si>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</si>
  <si>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</si>
  <si>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</si>
  <si>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</si>
  <si>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</si>
  <si>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</si>
  <si>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</si>
  <si>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</si>
  <si>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</si>
  <si>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</si>
  <si>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</si>
  <si>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</si>
  <si>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</si>
  <si>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</si>
  <si>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</si>
  <si>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</si>
  <si>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</si>
  <si>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</si>
  <si>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</si>
  <si>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</si>
  <si>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</si>
  <si>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</si>
  <si>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</si>
  <si>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</si>
  <si>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</si>
  <si>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</si>
  <si>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</si>
  <si>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</si>
  <si>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</si>
  <si>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</si>
  <si>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</si>
  <si>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</si>
  <si>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</si>
  <si>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</si>
  <si>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</si>
  <si>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</si>
  <si>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</si>
  <si>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</si>
  <si>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</si>
  <si>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</si>
  <si>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</si>
  <si>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</si>
  <si>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</si>
  <si>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</si>
  <si>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</si>
  <si>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</si>
  <si>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</si>
  <si>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</si>
  <si>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</si>
  <si>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</si>
  <si>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</si>
  <si>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</si>
  <si>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</si>
  <si>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</si>
  <si>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</si>
  <si>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</si>
  <si>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</si>
  <si>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</si>
  <si>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</si>
  <si>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</si>
  <si>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</si>
  <si>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</si>
  <si>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</si>
  <si>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</si>
  <si>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</si>
  <si>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</si>
  <si>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</si>
  <si>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</si>
  <si>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</si>
  <si>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</si>
  <si>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</si>
  <si>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</si>
  <si>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</si>
  <si>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</si>
  <si>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</si>
  <si>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</si>
  <si>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</si>
  <si>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</si>
  <si>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</si>
  <si>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</si>
  <si>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</si>
  <si>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</si>
  <si>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</si>
  <si>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</si>
  <si>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</si>
  <si>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</si>
  <si>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</si>
  <si>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</si>
  <si>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</si>
  <si>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</si>
  <si>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</si>
  <si>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</si>
  <si>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</si>
  <si>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</si>
  <si>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</si>
  <si>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</si>
  <si>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</si>
  <si>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</si>
  <si>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</si>
  <si>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</si>
  <si>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</si>
  <si>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</si>
  <si>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</si>
  <si>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</si>
  <si>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</si>
  <si>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</si>
  <si>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</si>
  <si>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</si>
  <si>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</si>
  <si>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</si>
  <si>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</si>
  <si>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</si>
  <si>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</si>
  <si>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</si>
  <si>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</si>
  <si>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</si>
  <si>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</si>
  <si>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</si>
  <si>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</si>
  <si>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</si>
  <si>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</si>
  <si>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</si>
  <si>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</si>
  <si>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</si>
  <si>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</si>
  <si>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</si>
  <si>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</si>
  <si>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</si>
  <si>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</si>
  <si>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</si>
  <si>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</si>
  <si>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</si>
  <si>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</si>
  <si>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</si>
  <si>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</si>
  <si>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</si>
  <si>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</si>
  <si>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</si>
  <si>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</si>
  <si>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</si>
  <si>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</si>
  <si>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</si>
  <si>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</si>
  <si>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</si>
  <si>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</si>
  <si>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</si>
  <si>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</si>
  <si>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</si>
  <si>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</si>
  <si>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</si>
  <si>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</si>
  <si>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</si>
  <si>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</si>
  <si>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</si>
  <si>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</si>
  <si>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</si>
  <si>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</si>
  <si>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</si>
  <si>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</si>
  <si>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</si>
  <si>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</si>
  <si>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</si>
  <si>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</si>
  <si>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</si>
  <si>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</si>
  <si>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</si>
  <si>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</si>
  <si>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</si>
  <si>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</si>
  <si>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</si>
  <si>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</si>
  <si>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</si>
  <si>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</si>
  <si>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</si>
  <si>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</si>
  <si>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</si>
  <si>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</si>
  <si>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</si>
  <si>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</si>
  <si>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</si>
  <si>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</si>
  <si>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</si>
  <si>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</si>
  <si>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</si>
  <si>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</si>
  <si>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</si>
  <si>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</si>
  <si>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</si>
  <si>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</si>
  <si>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</si>
  <si>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</si>
  <si>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</si>
  <si>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</si>
  <si>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</si>
  <si>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</si>
  <si>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</si>
  <si>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</si>
  <si>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</si>
  <si>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</si>
  <si>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</si>
  <si>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</si>
  <si>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</si>
  <si>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</si>
  <si>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</si>
  <si>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</si>
  <si>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</si>
  <si>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</si>
  <si>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</si>
  <si>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</si>
  <si>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</si>
  <si>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</si>
  <si>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</si>
  <si>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</si>
  <si>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</si>
  <si>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</si>
  <si>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</si>
  <si>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</si>
  <si>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</si>
  <si>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</si>
  <si>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</si>
  <si>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</si>
  <si>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</si>
  <si>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</si>
  <si>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</si>
  <si>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</si>
  <si>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</si>
  <si>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</si>
  <si>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</si>
  <si>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</si>
  <si>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</si>
  <si>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</si>
  <si>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</si>
  <si>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</si>
  <si>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</si>
  <si>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</si>
  <si>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</si>
  <si>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</si>
  <si>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</si>
  <si>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</si>
  <si>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</si>
  <si>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</si>
  <si>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</si>
  <si>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</si>
  <si>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</si>
  <si>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</si>
  <si>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</si>
  <si>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</si>
  <si>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</si>
  <si>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</si>
  <si>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</si>
  <si>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</si>
  <si>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</si>
  <si>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</si>
  <si>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</si>
  <si>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</si>
  <si>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</si>
  <si>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</si>
  <si>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</si>
  <si>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</si>
  <si>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</si>
  <si>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</si>
  <si>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</si>
  <si>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</si>
  <si>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</si>
  <si>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</si>
  <si>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</si>
  <si>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</si>
  <si>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</si>
  <si>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</si>
  <si>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</si>
  <si>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</si>
  <si>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</si>
  <si>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</si>
  <si>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</si>
  <si>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</si>
  <si>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</si>
  <si>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</si>
  <si>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</si>
  <si>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</si>
  <si>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</si>
  <si>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</si>
  <si>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</si>
  <si>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</si>
  <si>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</si>
  <si>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</si>
  <si>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</si>
  <si>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</si>
  <si>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</si>
  <si>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</si>
  <si>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</si>
  <si>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</si>
  <si>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</si>
  <si>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</si>
  <si>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</si>
  <si>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</si>
  <si>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</si>
  <si>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</si>
  <si>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</si>
  <si>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</si>
  <si>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</si>
  <si>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</si>
  <si>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</si>
  <si>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</si>
  <si>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</si>
  <si>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</si>
  <si>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</si>
  <si>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</si>
  <si>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</si>
  <si>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</si>
  <si>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</si>
  <si>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</si>
  <si>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</si>
  <si>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</si>
  <si>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</si>
  <si>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</si>
  <si>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</si>
  <si>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</si>
  <si>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</si>
  <si>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</si>
  <si>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</si>
  <si>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</si>
  <si>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</si>
  <si>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</si>
  <si>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</si>
  <si>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</si>
  <si>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</si>
  <si>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</si>
  <si>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</si>
  <si>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</si>
  <si>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</si>
  <si>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</si>
  <si>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</si>
  <si>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</si>
  <si>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</si>
  <si>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</si>
  <si>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</si>
  <si>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</si>
  <si>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</si>
  <si>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</si>
  <si>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</si>
  <si>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</si>
  <si>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</si>
  <si>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</si>
  <si>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</si>
  <si>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</si>
  <si>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</si>
  <si>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</si>
  <si>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</si>
  <si>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</si>
  <si>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</si>
  <si>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</si>
  <si>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</si>
  <si>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</si>
  <si>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</si>
  <si>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</si>
  <si>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</si>
  <si>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</si>
  <si>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</si>
  <si>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</si>
  <si>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</si>
  <si>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</si>
  <si>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</si>
  <si>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</si>
  <si>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</si>
  <si>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</si>
  <si>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</si>
  <si>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</si>
  <si>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</si>
  <si>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</si>
  <si>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</si>
  <si>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</si>
  <si>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</si>
  <si>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</si>
  <si>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</si>
  <si>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</si>
  <si>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</si>
  <si>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</si>
  <si>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</si>
  <si>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</si>
  <si>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</si>
  <si>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</si>
  <si>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</si>
  <si>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</si>
  <si>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</si>
  <si>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</si>
  <si>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</si>
  <si>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</si>
  <si>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</si>
  <si>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</si>
  <si>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</si>
  <si>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</si>
  <si>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</si>
  <si>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</si>
  <si>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</si>
  <si>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</si>
  <si>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</si>
  <si>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</si>
  <si>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</si>
  <si>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</si>
  <si>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</si>
  <si>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</si>
  <si>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</si>
  <si>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</si>
  <si>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</si>
  <si>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</si>
  <si>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</si>
  <si>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</si>
  <si>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</si>
  <si>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</si>
  <si>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</si>
  <si>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</si>
  <si>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</si>
  <si>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</si>
  <si>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</si>
  <si>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</si>
  <si>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</si>
  <si>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</si>
  <si>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</si>
  <si>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</si>
  <si>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</si>
  <si>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</si>
  <si>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</si>
  <si>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</si>
  <si>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</si>
  <si>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</si>
  <si>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</si>
  <si>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</si>
  <si>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</si>
  <si>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</si>
  <si>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</si>
  <si>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</si>
  <si>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</si>
  <si>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</si>
  <si>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</si>
  <si>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</si>
  <si>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</si>
  <si>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</si>
  <si>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</si>
  <si>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</si>
  <si>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</si>
  <si>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</si>
  <si>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</si>
  <si>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</si>
  <si>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</si>
  <si>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</si>
  <si>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</si>
  <si>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</si>
  <si>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</si>
  <si>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</si>
  <si>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</si>
  <si>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</si>
  <si>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</si>
  <si>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</si>
  <si>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</si>
  <si>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</si>
  <si>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</si>
  <si>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</si>
  <si>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</si>
  <si>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</si>
  <si>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</si>
  <si>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</si>
  <si>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</si>
  <si>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</si>
  <si>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</si>
  <si>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</si>
  <si>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</si>
  <si>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</si>
  <si>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</si>
  <si>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</si>
  <si>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</si>
  <si>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</si>
  <si>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</si>
  <si>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</si>
  <si>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</si>
  <si>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</si>
  <si>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</si>
  <si>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</si>
  <si>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</si>
  <si>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</si>
  <si>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</si>
  <si>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</si>
  <si>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</si>
  <si>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</si>
  <si>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</si>
  <si>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</si>
  <si>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</si>
  <si>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</si>
  <si>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</si>
  <si>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</si>
  <si>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</si>
  <si>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</si>
  <si>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</si>
  <si>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</si>
  <si>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</si>
  <si>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</si>
  <si>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</si>
  <si>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</si>
  <si>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</si>
  <si>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</si>
  <si>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</si>
  <si>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</si>
  <si>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</si>
  <si>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</si>
  <si>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</si>
  <si>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</si>
  <si>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</si>
  <si>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</si>
  <si>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</si>
  <si>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</si>
  <si>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</si>
  <si>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</si>
  <si>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</si>
  <si>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</si>
  <si>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</si>
  <si>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</si>
  <si>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</si>
  <si>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</si>
  <si>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</si>
  <si>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</si>
  <si>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</si>
  <si>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</si>
  <si>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</si>
  <si>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</si>
  <si>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</si>
  <si>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</si>
  <si>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</si>
  <si>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</si>
  <si>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</si>
  <si>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</si>
  <si>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</si>
  <si>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</si>
  <si>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</si>
  <si>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</si>
  <si>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</si>
  <si>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</si>
  <si>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</si>
  <si>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</si>
  <si>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</si>
  <si>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</si>
  <si>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</si>
  <si>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</si>
  <si>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</si>
  <si>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</si>
  <si>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</si>
  <si>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</si>
  <si>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</si>
  <si>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</si>
  <si>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</si>
  <si>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</si>
  <si>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</si>
  <si>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</si>
  <si>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</si>
  <si>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</si>
  <si>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</si>
  <si>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</si>
  <si>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</si>
  <si>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</si>
  <si>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</si>
  <si>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</si>
  <si>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</si>
  <si>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</si>
  <si>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</si>
  <si>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</si>
  <si>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</si>
  <si>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</si>
  <si>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</si>
  <si>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</si>
  <si>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</si>
  <si>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</si>
  <si>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</si>
  <si>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</si>
  <si>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</si>
  <si>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</si>
  <si>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</si>
  <si>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</si>
  <si>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</si>
  <si>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</si>
  <si>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</si>
  <si>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</si>
  <si>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</si>
  <si>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</si>
  <si>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</si>
  <si>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</si>
  <si>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</si>
  <si>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</si>
  <si>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</si>
  <si>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</si>
  <si>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</si>
  <si>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</si>
  <si>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</si>
  <si>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</si>
  <si>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</si>
  <si>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</si>
  <si>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</si>
  <si>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</si>
  <si>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</si>
  <si>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</si>
  <si>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</si>
  <si>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</si>
  <si>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</si>
  <si>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</si>
  <si>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</si>
  <si>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</si>
  <si>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</si>
  <si>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</si>
  <si>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</si>
  <si>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</si>
  <si>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</si>
  <si>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</si>
  <si>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</si>
  <si>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</si>
  <si>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</si>
  <si>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</si>
  <si>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</si>
  <si>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</si>
  <si>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</si>
  <si>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</si>
  <si>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</si>
  <si>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</si>
  <si>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</si>
  <si>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</si>
  <si>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</si>
  <si>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</si>
  <si>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</si>
  <si>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</si>
  <si>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</si>
  <si>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</si>
  <si>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</si>
  <si>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</si>
  <si>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</si>
  <si>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</si>
  <si>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</si>
  <si>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</si>
  <si>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</si>
  <si>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</si>
  <si>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</si>
  <si>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</si>
  <si>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</si>
  <si>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</si>
  <si>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</si>
  <si>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</si>
  <si>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</si>
  <si>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</si>
  <si>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</si>
  <si>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</si>
  <si>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</si>
  <si>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</si>
  <si>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</si>
  <si>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</si>
  <si>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</si>
  <si>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</si>
  <si>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</si>
  <si>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</si>
  <si>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</si>
  <si>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</si>
  <si>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</si>
  <si>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</si>
  <si>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</si>
  <si>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</si>
  <si>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</si>
  <si>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</si>
  <si>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</si>
  <si>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</si>
  <si>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</si>
  <si>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</si>
  <si>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</si>
  <si>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</si>
  <si>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</si>
  <si>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</si>
  <si>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</si>
  <si>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</si>
  <si>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</si>
  <si>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</si>
  <si>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</si>
  <si>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</si>
  <si>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</si>
  <si>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</si>
  <si>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</si>
  <si>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</si>
  <si>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</si>
  <si>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</si>
  <si>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</si>
  <si>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</si>
  <si>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</si>
  <si>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</si>
  <si>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</si>
  <si>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</si>
  <si>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</si>
  <si>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</si>
  <si>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</si>
  <si>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</si>
  <si>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</si>
  <si>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</si>
  <si>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</si>
  <si>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</si>
  <si>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</si>
  <si>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</si>
  <si>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</si>
  <si>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</si>
  <si>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</si>
  <si>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</si>
  <si>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</si>
  <si>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</si>
  <si>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</si>
  <si>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</si>
  <si>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</si>
  <si>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</si>
  <si>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</si>
  <si>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</si>
  <si>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</si>
  <si>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</si>
  <si>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</si>
  <si>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</si>
  <si>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</si>
  <si>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</si>
  <si>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</si>
  <si>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</si>
  <si>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</si>
  <si>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</si>
  <si>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</si>
  <si>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</si>
  <si>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</si>
  <si>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</si>
  <si>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</si>
  <si>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</si>
  <si>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</si>
  <si>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</si>
  <si>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</si>
  <si>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</si>
  <si>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</si>
  <si>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</si>
  <si>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</si>
  <si>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</si>
  <si>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</si>
  <si>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</si>
  <si>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</si>
  <si>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</si>
  <si>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</si>
  <si>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</si>
  <si>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</si>
  <si>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</si>
  <si>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</si>
  <si>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</si>
  <si>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</si>
  <si>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</si>
  <si>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</si>
  <si>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</si>
  <si>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</si>
  <si>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</si>
  <si>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</si>
  <si>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</si>
  <si>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</si>
  <si>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</si>
  <si>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</si>
  <si>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</si>
  <si>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</si>
  <si>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</si>
  <si>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</si>
  <si>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</si>
  <si>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</si>
  <si>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</si>
  <si>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</si>
  <si>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</si>
  <si>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</si>
  <si>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</si>
  <si>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</si>
  <si>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</si>
  <si>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</si>
  <si>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</si>
  <si>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</si>
  <si>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</si>
  <si>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</si>
  <si>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</si>
  <si>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</si>
  <si>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</si>
  <si>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</si>
  <si>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</si>
  <si>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</si>
  <si>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</si>
  <si>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</si>
  <si>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</si>
  <si>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</si>
  <si>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</si>
  <si>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</si>
  <si>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</si>
  <si>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</si>
  <si>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</si>
  <si>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</si>
  <si>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</si>
  <si>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</si>
  <si>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</si>
  <si>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</si>
  <si>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</si>
  <si>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</si>
  <si>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</si>
  <si>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</si>
  <si>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</si>
  <si>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</si>
  <si>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</si>
  <si>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</si>
  <si>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</si>
  <si>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</si>
  <si>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</si>
  <si>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</si>
  <si>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</si>
  <si>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</si>
  <si>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</si>
  <si>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</si>
  <si>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</si>
  <si>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</si>
  <si>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</si>
  <si>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</si>
  <si>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</si>
  <si>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</si>
  <si>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</si>
  <si>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</si>
  <si>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</si>
  <si>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</si>
  <si>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</si>
  <si>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</si>
  <si>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</si>
  <si>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</si>
  <si>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</si>
  <si>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</si>
  <si>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</si>
  <si>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</si>
  <si>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</si>
  <si>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</si>
  <si>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</si>
  <si>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</si>
  <si>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</si>
  <si>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</si>
  <si>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</si>
  <si>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</si>
  <si>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</si>
  <si>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</si>
  <si>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</si>
  <si>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</si>
  <si>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</si>
  <si>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</si>
  <si>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</si>
  <si>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</si>
  <si>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</si>
  <si>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</si>
  <si>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</si>
  <si>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</si>
  <si>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</si>
  <si>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</si>
  <si>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</si>
  <si>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</si>
  <si>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</si>
  <si>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</si>
  <si>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</si>
  <si>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</si>
  <si>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</si>
  <si>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</si>
  <si>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</si>
  <si>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</si>
  <si>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</si>
  <si>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</si>
  <si>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</si>
  <si>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</si>
  <si>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</si>
  <si>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</si>
  <si>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</si>
  <si>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</si>
  <si>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</si>
  <si>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</si>
  <si>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</si>
  <si>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</si>
  <si>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</si>
  <si>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</si>
  <si>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</si>
  <si>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</si>
  <si>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</si>
  <si>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</si>
  <si>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</si>
  <si>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</si>
  <si>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</si>
  <si>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</si>
  <si>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</si>
  <si>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</si>
  <si>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</si>
  <si>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</si>
  <si>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</si>
  <si>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</si>
  <si>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</si>
  <si>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</si>
  <si>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</si>
  <si>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</si>
  <si>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</si>
  <si>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</si>
  <si>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</si>
  <si>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</si>
  <si>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</si>
  <si>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</si>
  <si>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</si>
  <si>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</si>
  <si>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</si>
  <si>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</si>
  <si>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</si>
  <si>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</si>
  <si>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</si>
  <si>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</si>
  <si>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</si>
  <si>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</si>
  <si>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</si>
  <si>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</si>
  <si>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</si>
  <si>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</si>
  <si>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</si>
  <si>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</si>
  <si>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</si>
  <si>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</si>
  <si>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</si>
  <si>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</si>
  <si>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</si>
  <si>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</si>
  <si>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</si>
  <si>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</si>
  <si>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</si>
  <si>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</si>
  <si>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</si>
  <si>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</si>
  <si>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</si>
  <si>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</si>
  <si>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</si>
  <si>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</si>
  <si>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</si>
  <si>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</si>
  <si>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</si>
  <si>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</si>
  <si>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</si>
  <si>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</si>
  <si>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</si>
  <si>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</si>
  <si>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</si>
  <si>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</si>
  <si>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</si>
  <si>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</si>
  <si>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</si>
  <si>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</si>
  <si>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</si>
  <si>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</si>
  <si>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</si>
  <si>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</si>
  <si>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</si>
  <si>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</si>
  <si>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</si>
  <si>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</si>
  <si>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</si>
  <si>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</si>
  <si>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</si>
  <si>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</si>
  <si>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</si>
  <si>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</si>
  <si>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</si>
  <si>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</si>
  <si>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</si>
  <si>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</si>
  <si>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</si>
  <si>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</si>
  <si>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</si>
  <si>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</si>
  <si>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</si>
  <si>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</si>
  <si>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</si>
  <si>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</si>
  <si>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</si>
  <si>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</si>
  <si>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</si>
  <si>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</si>
  <si>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</si>
  <si>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</si>
  <si>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</si>
  <si>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</si>
  <si>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</si>
  <si>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</si>
  <si>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</si>
  <si>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</si>
  <si>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</si>
  <si>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</si>
  <si>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</si>
  <si>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</si>
  <si>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</si>
  <si>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</si>
  <si>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</si>
  <si>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</si>
  <si>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</si>
  <si>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</si>
  <si>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</si>
  <si>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</si>
  <si>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</si>
  <si>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</si>
  <si>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</si>
  <si>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</si>
  <si>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</si>
  <si>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</si>
  <si>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</si>
  <si>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</si>
  <si>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</si>
  <si>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</si>
  <si>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</si>
  <si>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</si>
  <si>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</si>
  <si>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</si>
  <si>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</si>
  <si>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</si>
  <si>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</si>
  <si>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</si>
  <si>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</si>
  <si>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</si>
  <si>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</si>
  <si>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</si>
  <si>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</si>
  <si>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</si>
  <si>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</si>
  <si>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</si>
  <si>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</si>
  <si>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</si>
  <si>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</si>
  <si>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</si>
  <si>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</si>
  <si>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</si>
  <si>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</si>
  <si>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</si>
  <si>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</si>
  <si>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</si>
  <si>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</si>
  <si>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</si>
  <si>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</si>
  <si>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</si>
  <si>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</si>
  <si>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</si>
  <si>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</si>
  <si>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</si>
  <si>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</si>
  <si>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</si>
  <si>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</si>
  <si>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</si>
  <si>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</si>
  <si>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</si>
  <si>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</si>
  <si>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</si>
  <si>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</si>
  <si>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</si>
  <si>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</si>
  <si>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</si>
  <si>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</si>
  <si>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</si>
  <si>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</si>
  <si>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</si>
  <si>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</si>
  <si>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</si>
  <si>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</si>
  <si>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</si>
  <si>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</si>
  <si>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</si>
  <si>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</si>
  <si>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</si>
  <si>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</si>
  <si>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</si>
  <si>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</si>
  <si>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</si>
  <si>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</si>
  <si>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</si>
  <si>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</si>
  <si>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</si>
  <si>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</si>
  <si>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</si>
  <si>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</si>
  <si>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</si>
  <si>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</si>
  <si>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</si>
  <si>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</si>
  <si>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</si>
  <si>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</si>
  <si>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</si>
  <si>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</si>
  <si>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</si>
  <si>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</si>
  <si>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</si>
  <si>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</si>
  <si>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</si>
  <si>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</si>
  <si>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</si>
  <si>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</si>
  <si>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</si>
  <si>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</si>
  <si>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</si>
  <si>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</si>
  <si>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</si>
  <si>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</si>
  <si>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</si>
  <si>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</si>
  <si>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</si>
  <si>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</si>
  <si>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</si>
  <si>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</si>
  <si>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</si>
  <si>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</si>
  <si>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</si>
  <si>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</si>
  <si>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</si>
  <si>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</si>
  <si>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</si>
  <si>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</si>
  <si>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</si>
  <si>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</si>
  <si>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</si>
  <si>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</si>
  <si>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</si>
  <si>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</si>
  <si>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</si>
  <si>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</si>
  <si>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</si>
  <si>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</si>
  <si>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</si>
  <si>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</si>
  <si>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</si>
  <si>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</si>
  <si>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</si>
  <si>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</si>
  <si>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</si>
  <si>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</si>
  <si>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</si>
  <si>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</si>
  <si>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</si>
  <si>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</si>
  <si>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</si>
  <si>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</si>
  <si>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</si>
  <si>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</si>
  <si>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</si>
  <si>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</si>
  <si>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</si>
  <si>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</si>
  <si>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</si>
  <si>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</si>
  <si>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</si>
  <si>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</si>
  <si>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</si>
  <si>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</si>
  <si>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</si>
  <si>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</si>
  <si>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</si>
  <si>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</si>
  <si>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</si>
  <si>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</si>
  <si>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</si>
  <si>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</si>
  <si>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</si>
  <si>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</si>
  <si>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</si>
  <si>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</si>
  <si>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</si>
  <si>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</si>
  <si>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</si>
  <si>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</si>
  <si>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</si>
  <si>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</si>
  <si>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</si>
  <si>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</si>
  <si>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</si>
  <si>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</si>
  <si>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</si>
  <si>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</si>
  <si>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</si>
  <si>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</si>
  <si>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</si>
  <si>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</si>
  <si>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</si>
  <si>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</si>
  <si>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</si>
  <si>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</si>
  <si>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</si>
  <si>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</si>
  <si>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</si>
  <si>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</si>
  <si>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</si>
  <si>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</si>
  <si>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</si>
  <si>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</si>
  <si>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</si>
  <si>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</si>
  <si>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</si>
  <si>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</si>
  <si>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</si>
  <si>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</si>
  <si>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</si>
  <si>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</si>
  <si>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</si>
  <si>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</si>
  <si>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</si>
  <si>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</si>
  <si>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</si>
  <si>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</si>
  <si>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</si>
  <si>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</si>
  <si>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</si>
  <si>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</si>
  <si>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</si>
  <si>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</si>
  <si>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</si>
  <si>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</si>
  <si>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</si>
  <si>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</si>
  <si>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</si>
  <si>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</si>
  <si>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</si>
  <si>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</si>
  <si>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</si>
  <si>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</si>
  <si>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</si>
  <si>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</si>
  <si>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</si>
  <si>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</si>
  <si>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</si>
  <si>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</si>
  <si>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</si>
  <si>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</si>
  <si>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</si>
  <si>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</si>
  <si>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</si>
  <si>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</si>
  <si>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</si>
  <si>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</si>
  <si>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</si>
  <si>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</si>
  <si>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</si>
  <si>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</si>
  <si>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</si>
  <si>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</si>
  <si>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</si>
  <si>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</si>
  <si>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</si>
  <si>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</si>
  <si>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</si>
  <si>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</si>
  <si>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</si>
  <si>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</si>
  <si>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</si>
  <si>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</si>
  <si>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</si>
  <si>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</si>
  <si>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</si>
  <si>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</si>
  <si>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</si>
  <si>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</si>
  <si>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</si>
  <si>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</si>
  <si>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</si>
  <si>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</si>
  <si>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</si>
  <si>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</si>
  <si>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</si>
  <si>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</si>
  <si>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</si>
  <si>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</si>
  <si>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</si>
  <si>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</si>
  <si>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</si>
  <si>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</si>
  <si>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</si>
  <si>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</si>
  <si>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</si>
  <si>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</si>
  <si>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</si>
  <si>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</si>
  <si>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</si>
  <si>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</si>
  <si>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</si>
  <si>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</si>
  <si>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</si>
  <si>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</si>
  <si>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</si>
  <si>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</si>
  <si>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</si>
  <si>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</si>
  <si>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</si>
  <si>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</si>
  <si>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</si>
  <si>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</si>
  <si>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</si>
  <si>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</si>
  <si>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</si>
  <si>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</si>
  <si>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</si>
  <si>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</si>
  <si>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</si>
  <si>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</si>
  <si>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</si>
  <si>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</si>
  <si>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</si>
  <si>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</si>
  <si>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</si>
  <si>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</si>
  <si>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</si>
  <si>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</si>
  <si>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</si>
  <si>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</si>
  <si>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</si>
  <si>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</si>
  <si>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</si>
  <si>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</si>
  <si>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</si>
  <si>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</si>
  <si>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</si>
  <si>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</si>
  <si>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</si>
  <si>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</si>
  <si>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</si>
  <si>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</si>
  <si>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</si>
  <si>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</si>
  <si>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</si>
  <si>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</si>
  <si>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</si>
  <si>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</si>
  <si>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</si>
  <si>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</si>
  <si>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</si>
  <si>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</si>
  <si>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</si>
  <si>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</si>
  <si>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</si>
  <si>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</si>
  <si>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</si>
  <si>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</si>
  <si>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</si>
  <si>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</si>
  <si>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</si>
  <si>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</si>
  <si>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</si>
  <si>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</si>
  <si>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</si>
  <si>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</si>
  <si>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</si>
  <si>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</si>
  <si>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</si>
  <si>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</si>
  <si>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</si>
  <si>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</si>
  <si>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</si>
  <si>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</si>
  <si>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</si>
  <si>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</si>
  <si>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</si>
  <si>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</si>
  <si>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</si>
  <si>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</si>
  <si>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</si>
  <si>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</si>
  <si>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</si>
  <si>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</si>
  <si>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</si>
  <si>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</si>
  <si>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</si>
  <si>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</si>
  <si>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</si>
  <si>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</si>
  <si>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</si>
  <si>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</si>
  <si>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</si>
  <si>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</si>
  <si>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</si>
  <si>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</si>
  <si>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</si>
  <si>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</si>
  <si>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</si>
  <si>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</si>
  <si>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</si>
  <si>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</si>
  <si>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</si>
  <si>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</si>
  <si>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</si>
  <si>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</si>
  <si>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</si>
  <si>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</si>
  <si>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</si>
  <si>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</si>
  <si>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</si>
  <si>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</si>
  <si>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</si>
  <si>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</si>
  <si>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</si>
  <si>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</si>
  <si>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</si>
  <si>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</si>
  <si>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</si>
  <si>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</si>
  <si>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</si>
  <si>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</si>
  <si>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</si>
  <si>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</si>
  <si>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</si>
  <si>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</si>
  <si>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</si>
  <si>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</si>
  <si>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</si>
  <si>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</si>
  <si>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</si>
  <si>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</si>
  <si>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</si>
  <si>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</si>
  <si>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</si>
  <si>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</si>
  <si>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</si>
  <si>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</si>
  <si>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</si>
  <si>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</si>
  <si>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</si>
  <si>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</si>
  <si>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</si>
  <si>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</si>
  <si>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</si>
  <si>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</si>
  <si>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</si>
  <si>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</si>
  <si>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</si>
  <si>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</si>
  <si>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</si>
  <si>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</si>
  <si>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</si>
  <si>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</si>
  <si>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</si>
  <si>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</si>
  <si>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</si>
  <si>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</si>
  <si>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</si>
  <si>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</si>
  <si>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</si>
  <si>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</si>
  <si>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</si>
  <si>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</si>
  <si>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</si>
  <si>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</si>
  <si>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</si>
  <si>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</si>
  <si>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</si>
  <si>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</si>
  <si>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</si>
  <si>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</si>
  <si>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</si>
  <si>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</si>
  <si>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</si>
  <si>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</si>
  <si>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</si>
  <si>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</si>
  <si>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</si>
  <si>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</si>
  <si>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</si>
  <si>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</si>
  <si>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</si>
  <si>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</si>
  <si>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</si>
  <si>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</si>
  <si>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</si>
  <si>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</si>
  <si>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</si>
  <si>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</si>
  <si>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</si>
  <si>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</si>
  <si>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</si>
  <si>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</si>
  <si>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</si>
  <si>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</si>
  <si>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</si>
  <si>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</si>
  <si>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</si>
  <si>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</si>
  <si>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</si>
  <si>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</si>
  <si>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</si>
  <si>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</si>
  <si>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</si>
  <si>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</si>
  <si>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</si>
  <si>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</si>
  <si>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</si>
  <si>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</si>
  <si>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</si>
  <si>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</si>
  <si>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</si>
  <si>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</si>
  <si>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</si>
  <si>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</si>
  <si>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</si>
  <si>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</si>
  <si>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</si>
  <si>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</si>
  <si>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</si>
  <si>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</si>
  <si>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</si>
  <si>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</si>
  <si>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</si>
  <si>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</si>
  <si>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</si>
  <si>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</si>
  <si>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</si>
  <si>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</si>
  <si>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</si>
  <si>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</si>
  <si>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</si>
  <si>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</si>
  <si>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</si>
  <si>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</si>
  <si>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</si>
  <si>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</si>
  <si>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</si>
  <si>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</si>
  <si>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</si>
  <si>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</si>
  <si>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</si>
  <si>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</si>
  <si>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</si>
  <si>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</si>
  <si>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</si>
  <si>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</si>
  <si>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</si>
  <si>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</si>
  <si>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</si>
  <si>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</si>
  <si>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</si>
  <si>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</si>
  <si>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</si>
  <si>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</si>
  <si>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</si>
  <si>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</si>
  <si>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</si>
  <si>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</si>
  <si>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</si>
  <si>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</si>
  <si>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</si>
  <si>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</si>
  <si>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</si>
  <si>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</si>
  <si>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</si>
  <si>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</si>
  <si>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</si>
  <si>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</si>
  <si>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</si>
  <si>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</si>
  <si>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</si>
  <si>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</si>
  <si>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</si>
  <si>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</si>
  <si>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</si>
  <si>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</si>
  <si>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</si>
  <si>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</si>
  <si>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</si>
  <si>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</si>
  <si>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</si>
  <si>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</si>
  <si>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</si>
  <si>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</si>
  <si>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</si>
  <si>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</si>
  <si>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</si>
  <si>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</si>
  <si>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</si>
  <si>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</si>
  <si>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</si>
  <si>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</si>
  <si>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</si>
  <si>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</si>
  <si>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</si>
  <si>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</si>
  <si>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</si>
  <si>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</si>
  <si>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</si>
  <si>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</si>
  <si>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</si>
  <si>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</si>
  <si>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</si>
  <si>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</si>
  <si>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</si>
  <si>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</si>
  <si>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</si>
  <si>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</si>
  <si>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</si>
  <si>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</si>
  <si>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</si>
  <si>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</si>
  <si>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</si>
  <si>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</si>
  <si>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</si>
  <si>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</si>
  <si>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</si>
  <si>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</si>
  <si>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</si>
  <si>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</si>
  <si>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</si>
  <si>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</si>
  <si>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</si>
  <si>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</si>
  <si>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</si>
  <si>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</si>
  <si>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</si>
  <si>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</si>
  <si>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</si>
  <si>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</si>
  <si>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</si>
  <si>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</si>
  <si>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</si>
  <si>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</si>
  <si>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</si>
  <si>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</si>
  <si>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</si>
  <si>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</si>
  <si>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</si>
  <si>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</si>
  <si>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</si>
  <si>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</si>
  <si>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</si>
  <si>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</si>
  <si>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</si>
  <si>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</si>
  <si>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</si>
  <si>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</si>
  <si>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</si>
  <si>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</si>
  <si>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</si>
  <si>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</si>
  <si>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</si>
  <si>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</si>
  <si>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</si>
  <si>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</si>
  <si>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</si>
  <si>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</si>
  <si>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</si>
  <si>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</si>
  <si>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</si>
  <si>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</si>
  <si>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</si>
  <si>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</si>
  <si>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</si>
  <si>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</si>
  <si>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</si>
  <si>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</si>
  <si>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</si>
  <si>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</si>
  <si>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</si>
  <si>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</si>
  <si>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</si>
  <si>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</si>
  <si>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</si>
  <si>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</si>
  <si>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</si>
  <si>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</si>
  <si>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</si>
  <si>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</si>
  <si>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</si>
  <si>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</si>
  <si>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</si>
  <si>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</si>
  <si>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</si>
  <si>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</si>
  <si>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</si>
  <si>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</si>
  <si>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</si>
  <si>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</si>
  <si>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</si>
  <si>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</si>
  <si>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</si>
  <si>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</si>
  <si>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</si>
  <si>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</si>
  <si>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</si>
  <si>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</si>
  <si>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</si>
  <si>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</si>
  <si>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</si>
  <si>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</si>
  <si>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</si>
  <si>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</si>
  <si>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</si>
  <si>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</si>
  <si>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</si>
  <si>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</si>
  <si>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</si>
  <si>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</si>
  <si>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</si>
  <si>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</si>
  <si>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</si>
  <si>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</si>
  <si>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</si>
  <si>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</si>
  <si>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</si>
  <si>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</si>
  <si>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</si>
  <si>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</si>
  <si>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</si>
  <si>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</si>
  <si>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</si>
  <si>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</si>
  <si>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</si>
  <si>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</si>
  <si>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</si>
  <si>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</si>
  <si>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</si>
  <si>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</si>
  <si>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</si>
  <si>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</si>
  <si>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</si>
  <si>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</si>
  <si>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</si>
  <si>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</si>
  <si>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</si>
  <si>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</si>
  <si>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</si>
  <si>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</si>
  <si>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</si>
  <si>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</si>
  <si>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</si>
  <si>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</si>
  <si>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</si>
  <si>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</si>
  <si>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</si>
  <si>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</si>
  <si>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</si>
  <si>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</si>
  <si>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</si>
  <si>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</si>
  <si>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</si>
  <si>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</si>
  <si>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</si>
  <si>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</si>
  <si>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</si>
  <si>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</si>
  <si>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</si>
  <si>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</si>
  <si>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</si>
  <si>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</si>
  <si>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</si>
  <si>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</si>
  <si>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</si>
  <si>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</si>
  <si>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</si>
  <si>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</si>
  <si>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</si>
  <si>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</si>
  <si>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</si>
  <si>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</si>
  <si>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</si>
  <si>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</si>
  <si>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</si>
  <si>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</si>
  <si>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</si>
  <si>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</si>
  <si>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</si>
  <si>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</si>
  <si>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</si>
  <si>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</si>
  <si>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</si>
  <si>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</si>
  <si>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</si>
  <si>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</si>
  <si>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</si>
  <si>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</si>
  <si>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</si>
  <si>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</si>
  <si>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</si>
  <si>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</si>
  <si>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</si>
  <si>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</si>
  <si>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</si>
  <si>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</si>
  <si>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</si>
  <si>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</si>
  <si>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</si>
  <si>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</si>
  <si>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</si>
  <si>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</si>
  <si>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</si>
  <si>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</si>
  <si>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</si>
  <si>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</si>
  <si>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</si>
  <si>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</si>
  <si>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</si>
  <si>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</si>
  <si>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</si>
  <si>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</si>
  <si>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</si>
  <si>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</si>
  <si>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</si>
  <si>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</si>
  <si>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</si>
  <si>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</si>
  <si>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</si>
  <si>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</si>
  <si>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</si>
  <si>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</si>
  <si>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</si>
  <si>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</si>
  <si>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</si>
  <si>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</si>
  <si>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</si>
  <si>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</si>
  <si>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</si>
  <si>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</si>
  <si>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</si>
  <si>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</si>
  <si>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</si>
  <si>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</si>
  <si>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</si>
  <si>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</si>
  <si>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</si>
  <si>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</si>
  <si>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</si>
  <si>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</si>
  <si>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</si>
  <si>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</si>
  <si>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</si>
  <si>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</si>
  <si>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</si>
  <si>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</si>
  <si>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</si>
  <si>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</si>
  <si>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</si>
  <si>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</si>
  <si>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</si>
  <si>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</si>
  <si>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</si>
  <si>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</si>
  <si>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</si>
  <si>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</si>
  <si>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</si>
  <si>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</si>
  <si>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</si>
  <si>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</si>
  <si>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</si>
  <si>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</si>
  <si>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</si>
  <si>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</si>
  <si>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</si>
  <si>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</si>
  <si>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</si>
  <si>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</si>
  <si>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</si>
  <si>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</si>
  <si>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</si>
  <si>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</si>
  <si>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</si>
  <si>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</si>
  <si>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</si>
  <si>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</si>
  <si>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</si>
  <si>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</si>
  <si>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</si>
  <si>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</si>
  <si>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</si>
  <si>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</si>
  <si>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</si>
  <si>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</si>
  <si>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</si>
  <si>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</si>
  <si>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</si>
  <si>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</si>
  <si>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</si>
  <si>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</si>
  <si>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</si>
  <si>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</si>
  <si>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</si>
  <si>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</si>
  <si>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</si>
  <si>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</si>
  <si>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</si>
  <si>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</si>
  <si>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</si>
  <si>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</si>
  <si>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</si>
  <si>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</si>
  <si>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</si>
  <si>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</si>
  <si>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</si>
  <si>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</si>
  <si>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</si>
  <si>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</si>
  <si>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</si>
  <si>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</si>
  <si>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</si>
  <si>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</si>
  <si>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</si>
  <si>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</si>
  <si>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</si>
  <si>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</si>
  <si>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</si>
  <si>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</si>
  <si>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</si>
  <si>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</si>
  <si>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</si>
  <si>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</si>
  <si>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</si>
  <si>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</si>
  <si>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</si>
  <si>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</si>
  <si>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</si>
  <si>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</si>
  <si>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</si>
  <si>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</si>
  <si>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</si>
  <si>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</si>
  <si>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</si>
  <si>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</si>
  <si>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</si>
  <si>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</si>
  <si>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</si>
  <si>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</si>
  <si>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</si>
  <si>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</si>
  <si>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</si>
  <si>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</si>
  <si>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</si>
  <si>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</si>
  <si>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</si>
  <si>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</si>
  <si>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</si>
  <si>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</si>
  <si>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</si>
  <si>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</si>
  <si>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</si>
  <si>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</si>
  <si>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</si>
  <si>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</si>
  <si>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</si>
  <si>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</si>
  <si>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</si>
  <si>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</si>
  <si>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</si>
  <si>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</si>
  <si>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</si>
  <si>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</si>
  <si>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</si>
  <si>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</si>
  <si>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</si>
  <si>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</si>
  <si>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</si>
  <si>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</si>
  <si>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</si>
  <si>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</si>
  <si>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</si>
  <si>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</si>
  <si>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</si>
  <si>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</si>
  <si>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</si>
  <si>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</si>
  <si>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</si>
  <si>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</si>
  <si>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</si>
  <si>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</si>
  <si>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</si>
  <si>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</si>
  <si>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</si>
  <si>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</si>
  <si>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</si>
  <si>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</si>
  <si>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</si>
  <si>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</si>
  <si>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</si>
  <si>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</si>
  <si>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</si>
  <si>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</si>
  <si>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</si>
  <si>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</si>
  <si>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</si>
  <si>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</si>
  <si>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</si>
  <si>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</si>
  <si>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</si>
  <si>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</si>
  <si>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</si>
  <si>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</si>
  <si>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</si>
  <si>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</si>
  <si>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</si>
  <si>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</si>
  <si>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</si>
  <si>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</si>
  <si>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</si>
  <si>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</si>
  <si>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</si>
  <si>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</si>
  <si>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</si>
  <si>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</si>
  <si>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</si>
  <si>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</si>
  <si>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</si>
  <si>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</si>
  <si>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</si>
  <si>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</si>
  <si>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</si>
  <si>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</si>
  <si>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</si>
  <si>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</si>
  <si>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</si>
  <si>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</si>
  <si>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</si>
  <si>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</si>
  <si>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</si>
  <si>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</si>
  <si>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</si>
  <si>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</si>
  <si>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</si>
  <si>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</si>
  <si>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</si>
  <si>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</si>
  <si>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</si>
  <si>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</si>
  <si>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</si>
  <si>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</si>
  <si>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</si>
  <si>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</si>
  <si>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</si>
  <si>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</si>
  <si>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</si>
  <si>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</si>
  <si>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</si>
  <si>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</si>
  <si>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</si>
  <si>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</si>
  <si>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</si>
  <si>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</si>
  <si>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</si>
  <si>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</si>
  <si>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</si>
  <si>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</si>
  <si>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</si>
  <si>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</si>
  <si>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</si>
  <si>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</si>
  <si>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</si>
  <si>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</si>
  <si>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</si>
  <si>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</si>
  <si>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</si>
  <si>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</si>
  <si>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</si>
  <si>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</si>
  <si>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</si>
  <si>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</si>
  <si>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</si>
  <si>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</si>
  <si>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</si>
  <si>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</si>
  <si>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</si>
  <si>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</si>
  <si>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</si>
  <si>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</si>
  <si>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</si>
  <si>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</si>
  <si>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</si>
  <si>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</si>
  <si>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</si>
  <si>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</si>
  <si>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</si>
  <si>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</si>
  <si>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</si>
  <si>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</si>
  <si>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</si>
  <si>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</si>
  <si>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</si>
  <si>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</si>
  <si>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</si>
  <si>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</si>
  <si>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</si>
  <si>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</si>
  <si>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</si>
  <si>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</si>
  <si>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</si>
  <si>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</si>
  <si>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</si>
  <si>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</si>
  <si>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</si>
  <si>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</si>
  <si>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</si>
  <si>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</si>
  <si>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</si>
  <si>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</si>
  <si>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</si>
  <si>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</si>
  <si>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</si>
  <si>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</si>
  <si>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</si>
  <si>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</si>
  <si>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</si>
  <si>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</si>
  <si>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</si>
  <si>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</si>
  <si>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</si>
  <si>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</si>
  <si>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</si>
  <si>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</si>
  <si>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</si>
  <si>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</si>
  <si>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</si>
  <si>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</si>
  <si>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</si>
  <si>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</si>
  <si>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</si>
  <si>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</si>
  <si>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</si>
  <si>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</si>
  <si>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</si>
  <si>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</si>
  <si>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</si>
  <si>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</si>
  <si>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</si>
  <si>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</si>
  <si>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</si>
  <si>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</si>
  <si>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</si>
  <si>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</si>
  <si>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</si>
  <si>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</si>
  <si>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</si>
  <si>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</si>
  <si>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</si>
  <si>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</si>
  <si>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</si>
  <si>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</si>
  <si>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</si>
  <si>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</si>
  <si>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</si>
  <si>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</si>
  <si>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</si>
  <si>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</si>
  <si>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</si>
  <si>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</si>
  <si>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</si>
  <si>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</si>
  <si>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</si>
  <si>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</si>
  <si>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</si>
  <si>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</si>
  <si>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</si>
  <si>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</si>
  <si>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</si>
  <si>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</si>
  <si>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</si>
  <si>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</si>
  <si>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</si>
  <si>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</si>
  <si>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</si>
  <si>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</si>
  <si>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</si>
  <si>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</si>
  <si>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</si>
  <si>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</si>
  <si>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</si>
  <si>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</si>
  <si>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</si>
  <si>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</si>
  <si>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</si>
  <si>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</si>
  <si>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</si>
  <si>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</si>
  <si>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</si>
  <si>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</si>
  <si>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</si>
  <si>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</si>
  <si>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</si>
  <si>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</si>
  <si>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</si>
  <si>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</si>
  <si>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</si>
  <si>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</si>
  <si>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</si>
  <si>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</si>
  <si>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</si>
  <si>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</si>
  <si>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</si>
  <si>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</si>
  <si>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</si>
  <si>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</si>
  <si>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</si>
  <si>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</si>
  <si>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</si>
  <si>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</si>
  <si>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</si>
  <si>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</si>
  <si>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</si>
  <si>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</si>
  <si>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</si>
  <si>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</si>
  <si>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</si>
  <si>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</si>
  <si>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</si>
  <si>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</si>
  <si>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</si>
  <si>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</si>
  <si>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</si>
  <si>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</si>
  <si>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</si>
  <si>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</si>
  <si>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</si>
  <si>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</si>
  <si>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</si>
  <si>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</si>
  <si>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</si>
  <si>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</si>
  <si>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</si>
  <si>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</si>
  <si>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</si>
  <si>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</si>
  <si>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</si>
  <si>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</si>
  <si>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</si>
  <si>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</si>
  <si>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</si>
  <si>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</si>
  <si>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</si>
  <si>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</si>
  <si>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</si>
  <si>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</si>
  <si>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</si>
  <si>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</si>
  <si>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</si>
  <si>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</si>
  <si>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</si>
  <si>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</si>
  <si>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</si>
  <si>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</si>
  <si>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</si>
  <si>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</si>
  <si>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</si>
  <si>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</si>
  <si>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</si>
  <si>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</si>
  <si>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</si>
  <si>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</si>
  <si>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</si>
  <si>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</si>
  <si>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</si>
  <si>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</si>
  <si>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</si>
  <si>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</si>
  <si>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</si>
  <si>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</si>
  <si>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</si>
  <si>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</si>
  <si>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</si>
  <si>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</si>
  <si>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</si>
  <si>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</si>
  <si>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</si>
  <si>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</si>
  <si>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</si>
  <si>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</si>
  <si>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</si>
  <si>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</si>
  <si>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</si>
  <si>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</si>
  <si>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</si>
  <si>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</si>
  <si>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</si>
  <si>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</si>
  <si>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</si>
  <si>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</si>
  <si>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</si>
  <si>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</si>
  <si>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</si>
  <si>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</si>
  <si>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</si>
  <si>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</si>
  <si>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</si>
  <si>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</si>
  <si>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</si>
  <si>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</si>
  <si>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</si>
  <si>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</si>
  <si>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</si>
  <si>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</si>
  <si>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</si>
  <si>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</si>
  <si>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</si>
  <si>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</si>
  <si>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</si>
  <si>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</si>
  <si>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</si>
  <si>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</si>
  <si>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</si>
  <si>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</si>
  <si>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</si>
  <si>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</si>
  <si>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</si>
  <si>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</si>
  <si>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</si>
  <si>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</si>
  <si>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</si>
  <si>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</si>
  <si>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</si>
  <si>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</si>
  <si>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</si>
  <si>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</si>
  <si>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</si>
  <si>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</si>
  <si>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</si>
  <si>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</si>
  <si>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</si>
  <si>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</si>
  <si>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</si>
  <si>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</si>
  <si>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</si>
  <si>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</si>
  <si>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</si>
  <si>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</si>
  <si>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</si>
  <si>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</si>
  <si>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</si>
  <si>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</si>
  <si>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</si>
  <si>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</si>
  <si>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</si>
  <si>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</si>
  <si>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</si>
  <si>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</si>
  <si>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</si>
  <si>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</si>
  <si>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</si>
  <si>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</si>
  <si>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</si>
  <si>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</si>
  <si>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</si>
  <si>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</si>
  <si>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</si>
  <si>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</si>
  <si>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</si>
  <si>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</si>
  <si>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</si>
  <si>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</si>
  <si>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</si>
  <si>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</si>
  <si>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</si>
  <si>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</si>
  <si>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</si>
  <si>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</si>
  <si>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</si>
  <si>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</si>
  <si>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</si>
  <si>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</si>
  <si>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</si>
  <si>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</si>
  <si>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</si>
  <si>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</si>
  <si>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</si>
  <si>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</si>
  <si>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</si>
  <si>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</si>
  <si>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</si>
  <si>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</si>
  <si>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</si>
  <si>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</si>
  <si>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</si>
  <si>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</si>
  <si>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</si>
  <si>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</si>
  <si>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</si>
  <si>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</si>
  <si>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</si>
  <si>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</si>
  <si>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</si>
  <si>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</si>
  <si>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</si>
  <si>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</si>
  <si>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</si>
  <si>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</si>
  <si>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</si>
  <si>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</si>
  <si>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</si>
  <si>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</si>
  <si>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</si>
  <si>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</si>
  <si>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</si>
  <si>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</si>
  <si>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</si>
  <si>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</si>
  <si>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</si>
  <si>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</si>
  <si>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</si>
  <si>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</si>
  <si>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</si>
  <si>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</si>
  <si>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</si>
  <si>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</si>
  <si>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</si>
  <si>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</si>
  <si>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</si>
  <si>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</si>
  <si>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</si>
  <si>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</si>
  <si>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</si>
  <si>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</si>
  <si>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</si>
  <si>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</si>
  <si>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</si>
  <si>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</si>
  <si>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</si>
  <si>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</si>
  <si>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</si>
  <si>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</si>
  <si>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</si>
  <si>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</si>
  <si>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</si>
  <si>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</si>
  <si>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</si>
  <si>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</si>
  <si>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</si>
  <si>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</si>
  <si>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</si>
  <si>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</si>
  <si>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</si>
  <si>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</si>
  <si>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</si>
  <si>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</si>
  <si>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</si>
  <si>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</si>
  <si>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</si>
  <si>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</si>
  <si>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</si>
  <si>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</si>
  <si>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</si>
  <si>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</si>
  <si>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</si>
  <si>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</si>
  <si>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</si>
  <si>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</si>
  <si>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</si>
  <si>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</si>
  <si>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</si>
  <si>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</si>
  <si>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</si>
  <si>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</si>
  <si>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</si>
  <si>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</si>
  <si>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</si>
  <si>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</si>
  <si>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</si>
  <si>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</si>
  <si>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</si>
  <si>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</si>
  <si>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</si>
  <si>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</si>
  <si>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</si>
  <si>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</si>
  <si>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</si>
  <si>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</si>
  <si>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</si>
  <si>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</si>
  <si>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</si>
  <si>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</si>
  <si>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</si>
  <si>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</si>
  <si>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</si>
  <si>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</si>
  <si>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</si>
  <si>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</si>
  <si>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</si>
  <si>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</si>
  <si>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</si>
  <si>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</si>
  <si>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</si>
  <si>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</si>
  <si>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</si>
  <si>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</si>
  <si>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</si>
  <si>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</si>
  <si>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</si>
  <si>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</si>
  <si>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</si>
  <si>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</si>
  <si>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</si>
  <si>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</si>
  <si>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</si>
  <si>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</si>
  <si>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</si>
  <si>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</si>
  <si>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</si>
  <si>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</si>
  <si>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</si>
  <si>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</si>
  <si>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</si>
  <si>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</si>
  <si>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</si>
  <si>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</si>
  <si>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</si>
  <si>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</si>
  <si>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</si>
  <si>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</si>
  <si>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</si>
  <si>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</si>
  <si>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</si>
  <si>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</si>
  <si>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</si>
  <si>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</si>
  <si>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</si>
  <si>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</si>
  <si>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</si>
  <si>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</si>
  <si>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</si>
  <si>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</si>
  <si>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</si>
  <si>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</si>
  <si>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</si>
  <si>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</si>
  <si>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</si>
  <si>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</si>
  <si>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</si>
  <si>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</si>
  <si>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</si>
  <si>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</si>
  <si>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</si>
  <si>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</si>
  <si>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</si>
  <si>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</si>
  <si>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</si>
  <si>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</si>
  <si>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</si>
  <si>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</si>
  <si>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</si>
  <si>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</si>
  <si>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</si>
  <si>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</si>
  <si>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</si>
  <si>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</si>
  <si>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</si>
  <si>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</si>
  <si>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</si>
  <si>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</si>
  <si>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</si>
  <si>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</si>
  <si>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</si>
  <si>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</si>
  <si>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</si>
  <si>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</si>
  <si>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</si>
  <si>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</si>
  <si>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</si>
  <si>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</si>
  <si>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</si>
  <si>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</si>
  <si>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</si>
  <si>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</si>
  <si>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</si>
  <si>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</si>
  <si>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</si>
  <si>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</si>
  <si>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</si>
  <si>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</si>
  <si>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</si>
  <si>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</si>
  <si>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</si>
  <si>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</si>
  <si>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</si>
  <si>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</si>
  <si>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</si>
  <si>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</si>
  <si>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</si>
  <si>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</si>
  <si>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</si>
  <si>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</si>
  <si>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</si>
  <si>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</si>
  <si>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</si>
  <si>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</si>
  <si>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</si>
  <si>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</si>
  <si>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</si>
  <si>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</si>
  <si>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</si>
  <si>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</si>
  <si>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</si>
  <si>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</si>
  <si>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</si>
  <si>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</si>
  <si>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</si>
  <si>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</si>
  <si>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</si>
  <si>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</si>
  <si>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</si>
  <si>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</si>
  <si>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</si>
  <si>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</si>
  <si>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</si>
  <si>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</si>
  <si>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</si>
  <si>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</si>
  <si>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</si>
  <si>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</si>
  <si>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</si>
  <si>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</si>
  <si>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</si>
  <si>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</si>
  <si>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</si>
  <si>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</si>
  <si>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</si>
  <si>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</si>
  <si>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</si>
  <si>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</si>
  <si>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</si>
  <si>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</si>
  <si>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</si>
  <si>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</si>
  <si>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</si>
  <si>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</si>
  <si>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</si>
  <si>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</si>
  <si>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</si>
  <si>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</si>
  <si>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</si>
  <si>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</si>
  <si>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</si>
  <si>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</si>
  <si>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</si>
  <si>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</si>
  <si>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</si>
  <si>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</si>
  <si>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</si>
  <si>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</si>
  <si>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</si>
  <si>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</si>
  <si>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</si>
  <si>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</si>
  <si>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</si>
  <si>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</si>
  <si>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</si>
  <si>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</si>
  <si>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</si>
  <si>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</si>
  <si>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</si>
  <si>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</si>
  <si>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</si>
  <si>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</si>
  <si>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</si>
  <si>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</si>
  <si>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</si>
  <si>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</si>
  <si>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</si>
  <si>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</si>
  <si>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</si>
  <si>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</si>
  <si>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</si>
  <si>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</si>
  <si>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</si>
  <si>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</si>
  <si>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</si>
  <si>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</si>
  <si>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</si>
  <si>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</si>
  <si>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</si>
  <si>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</si>
  <si>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</si>
  <si>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</si>
  <si>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</si>
  <si>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</si>
  <si>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</si>
  <si>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</si>
  <si>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</si>
  <si>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</si>
  <si>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</si>
  <si>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</si>
  <si>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</si>
  <si>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</si>
  <si>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</si>
  <si>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</si>
  <si>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</si>
  <si>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</si>
  <si>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</si>
  <si>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</si>
  <si>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</si>
  <si>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</si>
  <si>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</si>
  <si>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</si>
  <si>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</si>
  <si>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</si>
  <si>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</si>
  <si>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</si>
  <si>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</si>
  <si>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</si>
  <si>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</si>
  <si>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</si>
  <si>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</si>
  <si>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</si>
  <si>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</si>
  <si>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</si>
  <si>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</si>
  <si>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</si>
  <si>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</si>
  <si>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</si>
  <si>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</si>
  <si>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</si>
  <si>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</si>
  <si>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</si>
  <si>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</si>
  <si>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</si>
  <si>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</si>
  <si>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</si>
  <si>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</si>
  <si>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</si>
  <si>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</si>
  <si>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</si>
  <si>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</si>
  <si>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</si>
  <si>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</si>
  <si>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</si>
  <si>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</si>
  <si>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</si>
  <si>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</si>
  <si>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</si>
  <si>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</si>
  <si>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</si>
  <si>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</si>
  <si>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</si>
  <si>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</si>
  <si>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</si>
  <si>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</si>
  <si>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</si>
  <si>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</si>
  <si>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</si>
  <si>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</si>
  <si>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</si>
  <si>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</si>
  <si>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</si>
  <si>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</si>
  <si>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</si>
  <si>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</si>
  <si>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</si>
  <si>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</si>
  <si>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</si>
  <si>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</si>
  <si>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</si>
  <si>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</si>
  <si>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</si>
  <si>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</si>
  <si>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</si>
  <si>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</si>
  <si>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</si>
  <si>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</si>
  <si>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</si>
  <si>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</si>
  <si>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</si>
  <si>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</si>
  <si>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</si>
  <si>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</si>
  <si>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</si>
  <si>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</si>
  <si>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</si>
  <si>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</si>
  <si>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</si>
  <si>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</si>
  <si>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</si>
  <si>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</si>
  <si>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</si>
  <si>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</si>
  <si>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</si>
  <si>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</si>
  <si>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</si>
  <si>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</si>
  <si>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</si>
  <si>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</si>
  <si>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</si>
  <si>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</si>
  <si>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</si>
  <si>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</si>
  <si>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</si>
  <si>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</si>
  <si>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</si>
  <si>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</si>
  <si>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</si>
  <si>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</si>
  <si>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</si>
  <si>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</si>
  <si>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</si>
  <si>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</si>
  <si>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</si>
  <si>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</si>
  <si>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</si>
  <si>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</si>
  <si>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</si>
  <si>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</si>
  <si>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</si>
  <si>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</si>
  <si>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</si>
  <si>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</si>
  <si>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</si>
  <si>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</si>
  <si>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</si>
  <si>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</si>
  <si>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</si>
  <si>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</si>
  <si>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</si>
  <si>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</si>
  <si>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</si>
  <si>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</si>
  <si>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</si>
  <si>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</si>
  <si>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</si>
  <si>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</si>
  <si>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</si>
  <si>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</si>
  <si>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</si>
  <si>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</si>
  <si>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</si>
  <si>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</si>
  <si>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</si>
  <si>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</si>
  <si>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</si>
  <si>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</si>
  <si>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</si>
  <si>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</si>
  <si>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</si>
  <si>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</si>
  <si>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</si>
  <si>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</si>
  <si>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</si>
  <si>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</si>
  <si>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</si>
  <si>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</si>
  <si>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</si>
  <si>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</si>
  <si>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</si>
  <si>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</si>
  <si>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</si>
  <si>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</si>
  <si>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</si>
  <si>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</si>
  <si>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</si>
  <si>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</si>
  <si>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</si>
  <si>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</si>
  <si>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</si>
  <si>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</si>
  <si>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</si>
  <si>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</si>
  <si>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</si>
  <si>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</si>
  <si>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</si>
  <si>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</si>
  <si>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</si>
  <si>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</si>
  <si>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</si>
  <si>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</si>
  <si>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</si>
  <si>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</si>
  <si>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</si>
  <si>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</si>
  <si>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</si>
  <si>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</si>
  <si>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</si>
  <si>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</si>
  <si>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</si>
  <si>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</si>
  <si>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</si>
  <si>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</si>
  <si>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</si>
  <si>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</si>
  <si>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</si>
  <si>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</si>
  <si>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</si>
  <si>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</si>
  <si>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</si>
  <si>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</si>
  <si>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</si>
  <si>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</si>
  <si>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</si>
  <si>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</si>
  <si>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</si>
  <si>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</si>
  <si>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</si>
  <si>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</si>
  <si>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</si>
  <si>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</si>
  <si>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</si>
  <si>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</si>
  <si>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</si>
  <si>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</si>
  <si>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</si>
  <si>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</si>
  <si>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</si>
  <si>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</si>
  <si>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</si>
  <si>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</si>
  <si>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</si>
  <si>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</si>
  <si>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</si>
  <si>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</si>
  <si>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</si>
  <si>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</si>
  <si>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</si>
  <si>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</si>
  <si>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</si>
  <si>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</si>
  <si>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</si>
  <si>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</si>
  <si>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</si>
  <si>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</si>
  <si>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</si>
  <si>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</si>
  <si>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</si>
  <si>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</si>
  <si>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</si>
  <si>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</si>
  <si>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</si>
  <si>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</si>
  <si>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</si>
  <si>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</si>
  <si>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</si>
  <si>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</si>
  <si>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</si>
  <si>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</si>
  <si>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</si>
  <si>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</si>
  <si>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</si>
  <si>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</si>
  <si>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</si>
  <si>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</si>
  <si>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</si>
  <si>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</si>
  <si>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</si>
  <si>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</si>
  <si>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</si>
  <si>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</si>
  <si>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</si>
  <si>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</si>
  <si>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</si>
  <si>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</si>
  <si>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</si>
  <si>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</si>
  <si>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</si>
  <si>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</si>
  <si>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</si>
  <si>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</si>
  <si>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</si>
  <si>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</si>
  <si>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</si>
  <si>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</si>
  <si>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</si>
  <si>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</si>
  <si>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</si>
  <si>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</si>
  <si>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</si>
  <si>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</si>
  <si>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</si>
  <si>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</si>
  <si>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</si>
  <si>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</si>
  <si>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</si>
  <si>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</si>
  <si>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</si>
  <si>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</si>
  <si>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</si>
  <si>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</si>
  <si>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</si>
  <si>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</si>
  <si>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</si>
  <si>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</si>
  <si>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</si>
  <si>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</si>
  <si>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</si>
  <si>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</si>
  <si>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</si>
  <si>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</si>
  <si>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</si>
  <si>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</si>
  <si>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</si>
  <si>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</si>
  <si>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</si>
  <si>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</si>
  <si>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</si>
  <si>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</si>
  <si>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</si>
  <si>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</si>
  <si>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</si>
  <si>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</si>
  <si>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</si>
  <si>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</si>
  <si>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</si>
  <si>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</si>
  <si>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</si>
  <si>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</si>
  <si>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</si>
  <si>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</si>
  <si>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</si>
  <si>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</si>
  <si>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</si>
  <si>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</si>
  <si>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</si>
  <si>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</si>
  <si>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</si>
  <si>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</si>
  <si>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</si>
  <si>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</si>
  <si>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</si>
  <si>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</si>
  <si>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</si>
  <si>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</si>
  <si>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</si>
  <si>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</si>
  <si>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</si>
  <si>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</si>
  <si>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</si>
  <si>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</si>
  <si>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</si>
  <si>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</si>
  <si>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</si>
  <si>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</si>
  <si>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</si>
  <si>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</si>
  <si>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</si>
  <si>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</si>
  <si>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</si>
  <si>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</si>
  <si>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</si>
  <si>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</si>
  <si>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</si>
  <si>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</si>
  <si>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</si>
  <si>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</si>
  <si>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</si>
  <si>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</si>
  <si>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</si>
  <si>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</si>
  <si>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</si>
  <si>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</si>
  <si>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</si>
  <si>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</si>
  <si>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</si>
  <si>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</si>
  <si>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</si>
  <si>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</si>
  <si>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</si>
  <si>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</si>
  <si>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</si>
  <si>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</si>
  <si>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</si>
  <si>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</si>
  <si>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</si>
  <si>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</si>
  <si>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</si>
  <si>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</si>
  <si>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</si>
  <si>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</si>
  <si>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</si>
  <si>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</si>
  <si>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</si>
  <si>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</si>
  <si>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</si>
  <si>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</si>
  <si>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</si>
  <si>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</si>
  <si>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</si>
  <si>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</si>
  <si>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</si>
  <si>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</si>
  <si>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</si>
  <si>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</si>
  <si>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</si>
  <si>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</si>
  <si>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</si>
  <si>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</si>
  <si>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</si>
  <si>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</si>
  <si>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</si>
  <si>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</si>
  <si>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</si>
  <si>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</si>
  <si>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</si>
  <si>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</si>
  <si>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</si>
  <si>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</si>
  <si>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</si>
  <si>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</si>
  <si>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</si>
  <si>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</si>
  <si>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</si>
  <si>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</si>
  <si>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</si>
  <si>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</si>
  <si>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</si>
  <si>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</si>
  <si>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</si>
  <si>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</si>
  <si>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</si>
  <si>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</si>
  <si>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</si>
  <si>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</si>
  <si>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</si>
  <si>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</si>
  <si>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</si>
  <si>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</si>
  <si>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</si>
  <si>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</si>
  <si>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</si>
  <si>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</si>
  <si>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</si>
  <si>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</si>
  <si>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</si>
  <si>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</si>
  <si>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</si>
  <si>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</si>
  <si>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</si>
  <si>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</si>
  <si>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</si>
  <si>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</si>
  <si>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</si>
  <si>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</si>
  <si>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</si>
  <si>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</si>
  <si>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</si>
  <si>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</si>
  <si>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</si>
  <si>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</si>
  <si>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</si>
  <si>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</si>
  <si>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</si>
  <si>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</si>
  <si>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</si>
  <si>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</si>
  <si>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</si>
  <si>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</si>
  <si>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</si>
  <si>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</si>
  <si>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</si>
  <si>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</si>
  <si>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</si>
  <si>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</si>
  <si>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</si>
  <si>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</si>
  <si>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</si>
  <si>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</si>
  <si>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</si>
  <si>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</si>
  <si>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</si>
  <si>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</si>
  <si>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</si>
  <si>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</si>
  <si>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</si>
  <si>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</si>
  <si>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</si>
  <si>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</si>
  <si>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</si>
  <si>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</si>
  <si>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</si>
  <si>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</si>
  <si>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</si>
  <si>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</si>
  <si>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</si>
  <si>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</si>
  <si>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</si>
  <si>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</si>
  <si>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</si>
  <si>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</si>
  <si>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</si>
  <si>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</si>
  <si>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</si>
  <si>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</si>
  <si>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</si>
  <si>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</si>
  <si>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</si>
  <si>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</si>
  <si>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</si>
  <si>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</si>
  <si>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</si>
  <si>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</si>
  <si>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</si>
  <si>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</si>
  <si>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</si>
  <si>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</si>
  <si>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</si>
  <si>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</si>
  <si>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</si>
  <si>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</si>
  <si>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</si>
  <si>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</si>
  <si>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</si>
  <si>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</si>
  <si>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</si>
  <si>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</si>
  <si>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</si>
  <si>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</si>
  <si>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</si>
  <si>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</si>
  <si>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</si>
  <si>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</si>
  <si>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</si>
  <si>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</si>
  <si>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</si>
  <si>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</si>
  <si>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</si>
  <si>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</si>
  <si>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</si>
  <si>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</si>
  <si>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</si>
  <si>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</si>
  <si>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</si>
  <si>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</si>
  <si>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</si>
  <si>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</si>
  <si>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</si>
  <si>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</si>
  <si>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</si>
  <si>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</si>
  <si>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</si>
  <si>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</si>
  <si>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</si>
  <si>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</si>
  <si>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</si>
  <si>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</si>
  <si>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</si>
  <si>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</si>
  <si>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</si>
  <si>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</si>
  <si>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</si>
  <si>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</si>
  <si>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</si>
  <si>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</si>
  <si>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</si>
  <si>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</si>
  <si>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</si>
  <si>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</si>
  <si>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</si>
  <si>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</si>
  <si>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</si>
  <si>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</si>
  <si>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</si>
  <si>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</si>
  <si>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</si>
  <si>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</si>
  <si>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</si>
  <si>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</si>
  <si>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</si>
  <si>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</si>
  <si>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</si>
  <si>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</si>
  <si>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</si>
  <si>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</si>
  <si>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</si>
  <si>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</si>
  <si>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</si>
  <si>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</si>
  <si>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</si>
  <si>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</si>
  <si>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</si>
  <si>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</si>
  <si>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</si>
  <si>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</si>
  <si>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</si>
  <si>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</si>
  <si>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</si>
  <si>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</si>
  <si>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</si>
  <si>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</si>
  <si>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</si>
  <si>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</si>
  <si>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</si>
  <si>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</si>
  <si>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</si>
  <si>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</si>
  <si>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</si>
  <si>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</si>
  <si>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</si>
  <si>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</si>
  <si>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</si>
  <si>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</si>
  <si>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</si>
  <si>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</si>
  <si>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</si>
  <si>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</si>
  <si>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</si>
  <si>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</si>
  <si>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</si>
  <si>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</si>
  <si>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</si>
  <si>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</si>
  <si>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</si>
  <si>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</si>
  <si>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</si>
  <si>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</si>
  <si>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</si>
  <si>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</si>
  <si>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</si>
  <si>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</si>
  <si>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</si>
  <si>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</si>
  <si>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</si>
  <si>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</si>
  <si>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</si>
  <si>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</si>
  <si>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</si>
  <si>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</si>
  <si>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</si>
  <si>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</si>
  <si>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</si>
  <si>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</si>
  <si>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</si>
  <si>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</si>
  <si>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</si>
  <si>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</si>
  <si>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</si>
  <si>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</si>
  <si>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</si>
  <si>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</si>
  <si>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</si>
  <si>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</si>
  <si>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</si>
  <si>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</si>
  <si>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</si>
  <si>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</si>
  <si>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</si>
  <si>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</si>
  <si>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</si>
  <si>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</si>
  <si>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</si>
  <si>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</si>
  <si>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</si>
  <si>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</si>
  <si>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</si>
  <si>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</si>
  <si>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</si>
  <si>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</si>
  <si>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</si>
  <si>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</si>
  <si>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</si>
  <si>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</si>
  <si>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</si>
  <si>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</si>
  <si>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</si>
  <si>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</si>
  <si>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</si>
  <si>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</si>
  <si>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</si>
  <si>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</si>
  <si>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</si>
  <si>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</si>
  <si>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</si>
  <si>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</si>
  <si>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</si>
  <si>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</si>
  <si>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</si>
  <si>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</si>
  <si>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</si>
  <si>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</si>
  <si>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</si>
  <si>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</si>
  <si>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</si>
  <si>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</si>
  <si>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</si>
  <si>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</si>
  <si>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</si>
  <si>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</si>
  <si>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</si>
  <si>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</si>
  <si>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</si>
  <si>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</si>
  <si>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</si>
  <si>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</si>
  <si>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</si>
  <si>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</si>
  <si>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</si>
  <si>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</si>
  <si>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</si>
  <si>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</si>
  <si>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</si>
  <si>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</si>
  <si>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</si>
  <si>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</si>
  <si>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</si>
  <si>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</si>
  <si>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</si>
  <si>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</si>
  <si>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</si>
  <si>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</si>
  <si>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</si>
  <si>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</si>
  <si>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</si>
  <si>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</si>
  <si>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</si>
  <si>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</si>
  <si>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</si>
  <si>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</si>
  <si>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</si>
  <si>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</si>
  <si>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</si>
  <si>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</si>
  <si>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</si>
  <si>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</si>
  <si>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</si>
  <si>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</si>
  <si>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</si>
  <si>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</si>
  <si>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</si>
  <si>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</si>
  <si>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</si>
  <si>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</si>
  <si>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</si>
  <si>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</si>
  <si>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</si>
  <si>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</si>
  <si>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</si>
  <si>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</si>
  <si>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</si>
  <si>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</si>
  <si>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</si>
  <si>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</si>
  <si>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</si>
  <si>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</si>
  <si>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</si>
  <si>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</si>
  <si>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</si>
  <si>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</si>
  <si>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</si>
  <si>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</si>
  <si>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</si>
  <si>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</si>
  <si>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</si>
  <si>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</si>
  <si>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</si>
  <si>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</si>
  <si>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</si>
  <si>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</si>
  <si>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</si>
  <si>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</si>
  <si>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</si>
  <si>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</si>
  <si>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</si>
  <si>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</si>
  <si>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</si>
  <si>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</si>
  <si>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</si>
  <si>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</si>
  <si>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</si>
  <si>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</si>
  <si>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</si>
  <si>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</si>
  <si>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</si>
  <si>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</si>
  <si>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</si>
  <si>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</si>
  <si>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</si>
  <si>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</si>
  <si>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</si>
  <si>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</si>
  <si>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</si>
  <si>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</si>
  <si>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</si>
  <si>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</si>
  <si>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</si>
  <si>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</si>
  <si>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</si>
  <si>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</si>
  <si>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</si>
  <si>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</si>
  <si>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</si>
  <si>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</si>
  <si>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</si>
  <si>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</si>
  <si>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</si>
  <si>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</si>
  <si>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</si>
  <si>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</si>
  <si>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</si>
  <si>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</si>
  <si>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</si>
  <si>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</si>
  <si>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</si>
  <si>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</si>
  <si>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</si>
  <si>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</si>
  <si>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</si>
  <si>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</si>
  <si>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</si>
  <si>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</si>
  <si>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</si>
  <si>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</si>
  <si>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</si>
  <si>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</si>
  <si>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</si>
  <si>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</si>
  <si>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</si>
  <si>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</si>
  <si>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</si>
  <si>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</si>
  <si>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</si>
  <si>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</si>
  <si>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</si>
  <si>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</si>
  <si>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</si>
  <si>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</si>
  <si>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</si>
  <si>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</si>
  <si>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</si>
  <si>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</si>
  <si>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</si>
  <si>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</si>
  <si>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</si>
  <si>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</si>
  <si>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</si>
  <si>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</si>
  <si>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</si>
  <si>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</si>
  <si>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</si>
  <si>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</si>
  <si>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</si>
  <si>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</si>
  <si>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</si>
  <si>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</si>
  <si>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</si>
  <si>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</si>
  <si>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</si>
  <si>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</si>
  <si>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</si>
  <si>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</si>
  <si>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</si>
  <si>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</si>
  <si>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</si>
  <si>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</si>
  <si>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</si>
  <si>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</si>
  <si>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</si>
  <si>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</si>
  <si>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</si>
  <si>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</si>
  <si>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</si>
  <si>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</si>
  <si>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</si>
  <si>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</si>
  <si>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</si>
  <si>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</si>
  <si>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</si>
  <si>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</si>
  <si>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</si>
  <si>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</si>
  <si>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</si>
  <si>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</si>
  <si>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</si>
  <si>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</si>
  <si>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</si>
  <si>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</si>
  <si>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</si>
  <si>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</si>
  <si>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</si>
  <si>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</si>
  <si>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</si>
  <si>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</si>
  <si>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</si>
  <si>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</si>
  <si>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</si>
  <si>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</si>
  <si>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</si>
  <si>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</si>
  <si>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</si>
  <si>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</si>
  <si>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</si>
  <si>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</si>
  <si>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</si>
  <si>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</si>
  <si>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</si>
  <si>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</si>
  <si>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</si>
  <si>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</si>
  <si>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</si>
  <si>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</si>
  <si>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</si>
  <si>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</si>
  <si>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</si>
  <si>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</si>
  <si>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</si>
  <si>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</si>
  <si>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</si>
  <si>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</si>
  <si>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</si>
  <si>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</si>
  <si>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</si>
  <si>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</si>
  <si>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</si>
  <si>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</si>
  <si>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</si>
  <si>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</si>
  <si>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</si>
  <si>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</si>
  <si>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</si>
  <si>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</si>
  <si>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</si>
  <si>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</si>
  <si>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</si>
  <si>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</si>
  <si>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</si>
  <si>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</si>
  <si>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</si>
  <si>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</si>
  <si>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</si>
  <si>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</si>
  <si>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</si>
  <si>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</si>
  <si>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</si>
  <si>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</si>
  <si>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</si>
  <si>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</si>
  <si>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</si>
  <si>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</si>
  <si>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</si>
  <si>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</si>
  <si>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</si>
  <si>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</si>
  <si>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</si>
  <si>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</si>
  <si>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</si>
  <si>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</si>
  <si>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</si>
  <si>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</si>
  <si>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</si>
  <si>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</si>
  <si>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</si>
  <si>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</si>
  <si>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</si>
  <si>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</si>
  <si>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</si>
  <si>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</si>
  <si>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</si>
  <si>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</si>
  <si>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</si>
  <si>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</si>
  <si>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</si>
  <si>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</si>
  <si>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</si>
  <si>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</si>
  <si>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</si>
  <si>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</si>
  <si>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</si>
  <si>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</si>
  <si>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</si>
  <si>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</si>
  <si>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</si>
  <si>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</si>
  <si>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</si>
  <si>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</si>
  <si>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</si>
  <si>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</si>
  <si>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</si>
  <si>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</si>
  <si>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</si>
  <si>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</si>
  <si>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</si>
  <si>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</si>
  <si>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</si>
  <si>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</si>
  <si>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</si>
  <si>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</si>
  <si>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</si>
  <si>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</si>
  <si>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</si>
  <si>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</si>
  <si>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</si>
  <si>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</si>
  <si>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</si>
  <si>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</si>
  <si>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</si>
  <si>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</si>
  <si>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</si>
  <si>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</si>
  <si>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</si>
  <si>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</si>
  <si>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</si>
  <si>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</si>
  <si>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</si>
  <si>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</si>
  <si>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</si>
  <si>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</si>
  <si>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</si>
  <si>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</si>
  <si>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</si>
  <si>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</si>
  <si>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</si>
  <si>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</si>
  <si>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</si>
  <si>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</si>
  <si>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</si>
  <si>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</si>
  <si>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</si>
  <si>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</si>
  <si>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</si>
  <si>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</si>
  <si>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</si>
  <si>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</si>
  <si>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</si>
  <si>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</si>
  <si>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</si>
  <si>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</si>
  <si>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</si>
  <si>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</si>
  <si>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</si>
  <si>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</si>
  <si>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</si>
  <si>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</si>
  <si>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</si>
  <si>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</si>
  <si>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</si>
  <si>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</si>
  <si>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</si>
  <si>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</si>
  <si>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</si>
  <si>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</si>
  <si>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</si>
  <si>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</si>
  <si>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</si>
  <si>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</si>
  <si>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</si>
  <si>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</si>
  <si>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</si>
  <si>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</si>
  <si>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</si>
  <si>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</si>
  <si>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</si>
  <si>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</si>
  <si>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</si>
  <si>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</si>
  <si>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</si>
  <si>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</si>
  <si>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</si>
  <si>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</si>
  <si>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</si>
  <si>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</si>
  <si>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</si>
  <si>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</si>
  <si>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</si>
  <si>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</si>
  <si>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</si>
  <si>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</si>
  <si>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</si>
  <si>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</si>
  <si>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</si>
  <si>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</si>
  <si>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</si>
  <si>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</si>
  <si>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</si>
  <si>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</si>
  <si>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</si>
  <si>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</si>
  <si>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</si>
  <si>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</si>
  <si>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</si>
  <si>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</si>
  <si>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</si>
  <si>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</si>
  <si>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</si>
  <si>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</si>
  <si>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</si>
  <si>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</si>
  <si>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</si>
  <si>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</si>
  <si>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</si>
  <si>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</si>
  <si>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</si>
  <si>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</si>
  <si>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</si>
  <si>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</si>
  <si>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</si>
  <si>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</si>
  <si>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</si>
  <si>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</si>
  <si>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</si>
  <si>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</si>
  <si>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</si>
  <si>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</si>
  <si>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</si>
  <si>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</si>
  <si>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</si>
  <si>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</si>
  <si>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</si>
  <si>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</si>
  <si>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</si>
  <si>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</si>
  <si>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</si>
  <si>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</si>
  <si>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</si>
  <si>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</si>
  <si>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</si>
  <si>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</si>
  <si>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</si>
  <si>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</si>
  <si>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</si>
  <si>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</si>
  <si>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</si>
  <si>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</si>
  <si>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</si>
  <si>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</si>
  <si>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</si>
  <si>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</si>
  <si>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</si>
  <si>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</si>
  <si>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</si>
  <si>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</si>
  <si>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</si>
  <si>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</si>
  <si>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</si>
  <si>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</si>
  <si>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</si>
  <si>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</si>
  <si>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</si>
  <si>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</si>
  <si>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</si>
  <si>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</si>
  <si>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</si>
  <si>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</si>
  <si>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</si>
  <si>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</si>
  <si>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</si>
  <si>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</si>
  <si>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</si>
  <si>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</si>
  <si>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</si>
  <si>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</si>
  <si>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</si>
  <si>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</si>
  <si>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</si>
  <si>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</si>
  <si>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</si>
  <si>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</si>
  <si>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</si>
  <si>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</si>
  <si>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</si>
  <si>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</si>
  <si>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</si>
  <si>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</si>
  <si>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</si>
  <si>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</si>
  <si>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</si>
  <si>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</si>
  <si>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</si>
  <si>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</si>
  <si>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</si>
  <si>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</si>
  <si>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</si>
  <si>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</si>
  <si>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</si>
  <si>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</si>
  <si>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</si>
  <si>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</si>
  <si>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</si>
  <si>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</si>
  <si>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</si>
  <si>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</si>
  <si>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</si>
  <si>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</si>
  <si>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</si>
  <si>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</si>
  <si>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</si>
  <si>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</si>
  <si>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</si>
  <si>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</si>
  <si>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</si>
  <si>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</si>
  <si>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</si>
  <si>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</si>
  <si>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</si>
  <si>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</si>
  <si>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</si>
  <si>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</si>
  <si>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</si>
  <si>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</si>
  <si>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</si>
  <si>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</si>
  <si>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</si>
  <si>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</si>
  <si>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</si>
  <si>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</si>
  <si>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</si>
  <si>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</si>
  <si>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</si>
  <si>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</si>
  <si>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</si>
  <si>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</si>
  <si>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</si>
  <si>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</si>
  <si>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</si>
  <si>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</si>
  <si>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</si>
  <si>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</si>
  <si>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</si>
  <si>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</si>
  <si>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</si>
  <si>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</si>
  <si>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</si>
  <si>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</si>
  <si>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</si>
  <si>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</si>
  <si>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</si>
  <si>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</si>
  <si>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</si>
  <si>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</si>
  <si>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</si>
  <si>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</si>
  <si>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</si>
  <si>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</si>
  <si>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</si>
  <si>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</si>
  <si>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</si>
  <si>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</si>
  <si>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</si>
  <si>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</si>
  <si>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</si>
  <si>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</si>
  <si>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</si>
  <si>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</si>
  <si>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</si>
  <si>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</si>
  <si>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</si>
  <si>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</si>
  <si>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</si>
  <si>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</si>
  <si>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</si>
  <si>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</si>
  <si>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</si>
  <si>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</si>
  <si>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</si>
  <si>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</si>
  <si>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</si>
  <si>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</si>
  <si>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</si>
  <si>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</si>
  <si>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</si>
  <si>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</si>
  <si>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</si>
  <si>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</si>
  <si>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</si>
  <si>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</si>
  <si>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</si>
  <si>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</si>
  <si>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</si>
  <si>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</si>
  <si>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</si>
  <si>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</si>
  <si>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</si>
  <si>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</si>
  <si>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</si>
  <si>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</si>
  <si>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</si>
  <si>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</si>
  <si>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</si>
  <si>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</si>
  <si>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</si>
  <si>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</si>
  <si>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</si>
  <si>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</si>
  <si>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</si>
  <si>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</si>
  <si>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</si>
  <si>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</si>
  <si>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</si>
  <si>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</si>
  <si>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</si>
  <si>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</si>
  <si>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</si>
  <si>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</si>
  <si>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</si>
  <si>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</si>
  <si>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</si>
  <si>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</si>
  <si>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</si>
  <si>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</si>
  <si>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</si>
  <si>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</si>
  <si>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</si>
  <si>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</si>
  <si>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</si>
  <si>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</si>
  <si>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</si>
  <si>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</si>
  <si>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</si>
  <si>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</si>
  <si>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</si>
  <si>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</si>
  <si>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</si>
  <si>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</si>
  <si>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</si>
  <si>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</si>
  <si>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</si>
  <si>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</si>
  <si>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</si>
  <si>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</si>
  <si>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</si>
  <si>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</si>
  <si>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</si>
  <si>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</si>
  <si>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</si>
  <si>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</si>
  <si>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</si>
  <si>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</si>
  <si>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</si>
  <si>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</si>
  <si>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</si>
  <si>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</si>
  <si>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</si>
  <si>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</si>
  <si>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</si>
  <si>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</si>
  <si>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</si>
  <si>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</si>
  <si>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</si>
  <si>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</si>
  <si>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</si>
  <si>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</si>
  <si>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</si>
  <si>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</si>
  <si>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</si>
  <si>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</si>
  <si>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</si>
  <si>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</si>
  <si>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</si>
  <si>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</si>
  <si>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</si>
  <si>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</si>
  <si>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</si>
  <si>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</si>
  <si>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</si>
  <si>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</si>
  <si>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</si>
  <si>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</si>
  <si>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</si>
  <si>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</si>
  <si>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</si>
  <si>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</si>
  <si>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</si>
  <si>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</si>
  <si>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</si>
  <si>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</si>
  <si>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</si>
  <si>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</si>
  <si>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</si>
  <si>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</si>
  <si>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</si>
  <si>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</si>
  <si>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</si>
  <si>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</si>
  <si>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</si>
  <si>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</si>
  <si>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</si>
  <si>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</si>
  <si>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</si>
  <si>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</si>
  <si>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</si>
  <si>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</si>
  <si>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</si>
  <si>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</si>
  <si>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</si>
  <si>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</si>
  <si>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</si>
  <si>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</si>
  <si>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</si>
  <si>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</si>
  <si>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</si>
  <si>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</si>
  <si>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</si>
  <si>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</si>
  <si>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</si>
  <si>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</si>
  <si>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</si>
  <si>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</si>
  <si>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</si>
  <si>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</si>
  <si>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</si>
  <si>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</si>
  <si>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</si>
  <si>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</si>
  <si>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</si>
  <si>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</si>
  <si>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</si>
  <si>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</si>
  <si>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</si>
  <si>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</si>
  <si>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</si>
  <si>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</si>
  <si>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</si>
  <si>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</si>
  <si>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</si>
  <si>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</si>
  <si>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</si>
  <si>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</si>
  <si>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</si>
  <si>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</si>
  <si>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</si>
  <si>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</si>
  <si>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</si>
  <si>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</si>
  <si>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</si>
  <si>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</si>
  <si>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</si>
  <si>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</si>
  <si>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</si>
  <si>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</si>
  <si>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</si>
  <si>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</si>
  <si>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</si>
  <si>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</si>
  <si>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</si>
  <si>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</si>
  <si>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</si>
  <si>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</si>
  <si>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</si>
  <si>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</si>
  <si>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</si>
  <si>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</si>
  <si>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</si>
  <si>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</si>
  <si>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</si>
  <si>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</si>
  <si>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</si>
  <si>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</si>
  <si>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</si>
  <si>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</si>
  <si>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</si>
  <si>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</si>
  <si>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</si>
  <si>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</si>
  <si>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</si>
  <si>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</si>
  <si>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</si>
  <si>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</si>
  <si>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</si>
  <si>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</si>
  <si>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</si>
  <si>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</si>
  <si>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</si>
  <si>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</si>
  <si>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</si>
  <si>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</si>
  <si>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</si>
  <si>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</si>
  <si>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</si>
  <si>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</si>
  <si>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</si>
  <si>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</si>
  <si>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</si>
  <si>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</si>
  <si>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</si>
  <si>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</si>
  <si>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</si>
  <si>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</si>
  <si>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</si>
  <si>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</si>
  <si>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</si>
  <si>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</si>
  <si>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</si>
  <si>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</si>
  <si>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</si>
  <si>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</si>
  <si>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</si>
  <si>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</si>
  <si>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</si>
  <si>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</si>
  <si>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</si>
  <si>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</si>
  <si>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</si>
  <si>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</si>
  <si>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</si>
  <si>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</si>
  <si>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</si>
  <si>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</si>
  <si>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</si>
  <si>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</si>
  <si>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</si>
  <si>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</si>
  <si>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</si>
  <si>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</si>
  <si>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</si>
  <si>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</si>
  <si>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</si>
  <si>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</si>
  <si>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</si>
  <si>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</si>
  <si>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</si>
  <si>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</si>
  <si>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</si>
  <si>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</si>
  <si>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</si>
  <si>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</si>
  <si>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</si>
  <si>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</si>
  <si>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</si>
  <si>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</si>
  <si>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</si>
  <si>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</si>
  <si>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</si>
  <si>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</si>
  <si>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</si>
  <si>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</si>
  <si>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</si>
  <si>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</si>
  <si>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</si>
  <si>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</si>
  <si>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</si>
  <si>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</si>
  <si>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</si>
  <si>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</si>
  <si>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</si>
  <si>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</si>
  <si>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</si>
  <si>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</si>
  <si>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</si>
  <si>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</si>
  <si>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</si>
  <si>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</si>
  <si>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</si>
  <si>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</si>
  <si>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</si>
  <si>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</si>
  <si>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</si>
  <si>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</si>
  <si>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</si>
  <si>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</si>
  <si>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</si>
  <si>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</si>
  <si>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</si>
  <si>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</si>
  <si>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</si>
  <si>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</si>
  <si>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</si>
  <si>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</si>
  <si>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</si>
  <si>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</si>
  <si>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</si>
  <si>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</si>
  <si>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</si>
  <si>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</si>
  <si>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</si>
  <si>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</si>
  <si>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</si>
  <si>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</si>
  <si>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</si>
  <si>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</si>
  <si>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</si>
  <si>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</si>
  <si>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</si>
  <si>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</si>
  <si>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</si>
  <si>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</si>
  <si>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</si>
  <si>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</si>
  <si>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</si>
  <si>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</si>
  <si>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</si>
  <si>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</si>
  <si>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</si>
  <si>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</si>
  <si>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</si>
  <si>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</si>
  <si>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</si>
  <si>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</si>
  <si>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</si>
  <si>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</si>
  <si>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</si>
  <si>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</si>
  <si>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</si>
  <si>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</si>
  <si>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</si>
  <si>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</si>
  <si>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</si>
  <si>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</si>
  <si>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</si>
  <si>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</si>
  <si>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</si>
  <si>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</si>
  <si>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</si>
  <si>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</si>
  <si>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</si>
  <si>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</si>
  <si>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</si>
  <si>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</si>
  <si>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</si>
  <si>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</si>
  <si>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</si>
  <si>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</si>
  <si>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</si>
  <si>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</si>
  <si>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</si>
  <si>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</si>
  <si>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</si>
  <si>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</si>
  <si>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</si>
  <si>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</si>
  <si>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</si>
  <si>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</si>
  <si>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</si>
  <si>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</si>
  <si>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</si>
  <si>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</si>
  <si>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</si>
  <si>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</si>
  <si>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</si>
  <si>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</si>
  <si>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</si>
  <si>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</si>
  <si>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</si>
  <si>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</si>
  <si>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</si>
  <si>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</si>
  <si>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</si>
  <si>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</si>
  <si>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</si>
  <si>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</si>
  <si>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</si>
  <si>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</si>
  <si>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</si>
  <si>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</si>
  <si>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</si>
  <si>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</si>
  <si>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</si>
  <si>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</si>
  <si>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</si>
  <si>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</si>
  <si>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</si>
  <si>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</si>
  <si>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</si>
  <si>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</si>
  <si>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</si>
  <si>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</si>
  <si>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</si>
  <si>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</si>
  <si>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</si>
  <si>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</si>
  <si>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</si>
  <si>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</si>
  <si>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</si>
  <si>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</si>
  <si>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</si>
  <si>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</si>
  <si>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</si>
  <si>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</si>
  <si>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</si>
  <si>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</si>
  <si>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</si>
  <si>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</si>
  <si>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</si>
  <si>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</si>
  <si>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</si>
  <si>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</si>
  <si>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</si>
  <si>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</si>
  <si>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</si>
  <si>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</si>
  <si>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</si>
  <si>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</si>
  <si>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</si>
  <si>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</si>
  <si>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</si>
  <si>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</si>
  <si>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</si>
  <si>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</si>
  <si>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</si>
  <si>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</si>
  <si>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</si>
  <si>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</si>
  <si>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</si>
  <si>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</si>
  <si>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</si>
  <si>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</si>
  <si>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</si>
  <si>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</si>
  <si>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</si>
  <si>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</si>
  <si>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</si>
  <si>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</si>
  <si>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</si>
  <si>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</si>
  <si>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</si>
  <si>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</si>
  <si>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</si>
  <si>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</si>
  <si>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</si>
  <si>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</si>
  <si>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</si>
  <si>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</si>
  <si>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</si>
  <si>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</si>
  <si>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</si>
  <si>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</si>
  <si>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</si>
  <si>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</si>
  <si>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</si>
  <si>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</si>
  <si>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</si>
  <si>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</si>
  <si>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</si>
  <si>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</si>
  <si>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</si>
  <si>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</si>
  <si>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</si>
  <si>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</si>
  <si>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</si>
  <si>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</si>
  <si>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</si>
  <si>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</si>
  <si>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</si>
  <si>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</si>
  <si>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</si>
  <si>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</si>
  <si>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</si>
  <si>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</si>
  <si>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</si>
  <si>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</si>
  <si>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</si>
  <si>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</si>
  <si>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</si>
  <si>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</si>
  <si>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</si>
  <si>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</si>
  <si>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</si>
  <si>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</si>
  <si>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</si>
  <si>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</si>
  <si>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</si>
  <si>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</si>
  <si>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</si>
  <si>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</si>
  <si>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</si>
  <si>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</si>
  <si>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</si>
  <si>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</si>
  <si>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</si>
  <si>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</si>
  <si>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</si>
  <si>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</si>
  <si>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</si>
  <si>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</si>
  <si>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</si>
  <si>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</si>
  <si>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</si>
  <si>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</si>
  <si>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</si>
  <si>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</si>
  <si>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</si>
  <si>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</si>
  <si>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</si>
  <si>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</si>
  <si>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</si>
  <si>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</si>
  <si>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</si>
  <si>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</si>
  <si>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</si>
  <si>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</si>
  <si>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</si>
  <si>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</si>
  <si>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</si>
  <si>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</si>
  <si>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</si>
  <si>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</si>
  <si>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</si>
  <si>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</si>
  <si>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</si>
  <si>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</si>
  <si>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</si>
  <si>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</si>
  <si>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</si>
  <si>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</si>
  <si>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</si>
  <si>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</si>
  <si>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</si>
  <si>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</si>
  <si>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</si>
  <si>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</si>
  <si>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</si>
  <si>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</si>
  <si>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</si>
  <si>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</si>
  <si>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</si>
  <si>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</si>
  <si>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</si>
  <si>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</si>
  <si>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</si>
  <si>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</si>
  <si>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</si>
  <si>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</si>
  <si>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</si>
  <si>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</si>
  <si>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</si>
  <si>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</si>
  <si>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</si>
  <si>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</si>
  <si>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</si>
  <si>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</si>
  <si>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</si>
  <si>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</si>
  <si>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</si>
  <si>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</si>
  <si>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</si>
  <si>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</si>
  <si>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</si>
  <si>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</si>
  <si>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</si>
  <si>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</si>
  <si>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</si>
  <si>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</si>
  <si>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</si>
  <si>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</si>
  <si>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</si>
  <si>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</si>
  <si>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</si>
  <si>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</si>
  <si>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</si>
  <si>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</si>
  <si>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</si>
  <si>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</si>
  <si>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</si>
  <si>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</si>
  <si>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</si>
  <si>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</si>
  <si>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</si>
  <si>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</si>
  <si>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</si>
  <si>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</si>
  <si>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</si>
  <si>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</si>
  <si>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</si>
  <si>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</si>
  <si>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</si>
  <si>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</si>
  <si>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</si>
  <si>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</si>
  <si>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</si>
  <si>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</si>
  <si>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</si>
  <si>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</si>
  <si>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</si>
  <si>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</si>
  <si>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</si>
  <si>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</si>
  <si>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</si>
  <si>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</si>
  <si>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</si>
  <si>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</si>
  <si>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</si>
  <si>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</si>
  <si>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</si>
  <si>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</si>
  <si>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</si>
  <si>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</si>
  <si>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</si>
  <si>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</si>
  <si>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</si>
  <si>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</si>
  <si>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</si>
  <si>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</si>
  <si>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</si>
  <si>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</si>
  <si>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</si>
  <si>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</si>
  <si>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</si>
  <si>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</si>
  <si>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</si>
  <si>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</si>
  <si>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</si>
  <si>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</si>
  <si>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</si>
  <si>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</si>
  <si>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</si>
  <si>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</si>
  <si>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</si>
  <si>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</si>
  <si>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</si>
  <si>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</si>
  <si>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</si>
  <si>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</si>
  <si>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</si>
  <si>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</si>
  <si>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</si>
  <si>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</si>
  <si>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</si>
  <si>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</si>
  <si>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</si>
  <si>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</si>
  <si>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</si>
  <si>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</si>
  <si>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</si>
  <si>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</si>
  <si>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</si>
  <si>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</si>
  <si>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</si>
  <si>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</si>
  <si>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</si>
  <si>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</si>
  <si>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</si>
  <si>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</si>
  <si>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</si>
  <si>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</si>
  <si>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</si>
  <si>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</si>
  <si>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</si>
  <si>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</si>
  <si>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</si>
  <si>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</si>
  <si>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</si>
  <si>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</si>
  <si>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</si>
  <si>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</si>
  <si>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</si>
  <si>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</si>
  <si>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</si>
  <si>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</si>
  <si>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</si>
  <si>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</si>
  <si>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</si>
  <si>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</si>
  <si>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</si>
  <si>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</si>
  <si>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</si>
  <si>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</si>
  <si>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</si>
  <si>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</si>
  <si>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</si>
  <si>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</si>
  <si>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</si>
  <si>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</si>
  <si>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</si>
  <si>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</si>
  <si>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</si>
  <si>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</si>
  <si>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</si>
  <si>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</si>
  <si>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</si>
  <si>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</si>
  <si>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</si>
  <si>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</si>
  <si>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</si>
  <si>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</si>
  <si>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</si>
  <si>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</si>
  <si>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</si>
  <si>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</si>
  <si>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</si>
  <si>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</si>
  <si>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</si>
  <si>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</si>
  <si>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</si>
  <si>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</si>
  <si>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</si>
  <si>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</si>
  <si>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</si>
  <si>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</si>
  <si>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</si>
  <si>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</si>
  <si>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</si>
  <si>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</si>
  <si>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</si>
  <si>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</si>
  <si>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</si>
  <si>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</si>
  <si>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</si>
  <si>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</si>
  <si>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</si>
  <si>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</si>
  <si>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</si>
  <si>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</si>
  <si>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</si>
  <si>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</si>
  <si>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</si>
  <si>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</si>
  <si>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</si>
  <si>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</si>
  <si>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</si>
  <si>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</si>
  <si>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</si>
  <si>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</si>
  <si>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</si>
  <si>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</si>
  <si>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</si>
  <si>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</si>
  <si>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</si>
  <si>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</si>
  <si>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</si>
  <si>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</si>
  <si>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</si>
  <si>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</si>
  <si>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</si>
  <si>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</si>
  <si>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</si>
  <si>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</si>
  <si>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</si>
  <si>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</si>
  <si>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</si>
  <si>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</si>
  <si>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</si>
  <si>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</si>
  <si>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</si>
  <si>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</si>
  <si>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</si>
  <si>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</si>
  <si>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</si>
  <si>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</si>
  <si>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</si>
  <si>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</si>
  <si>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</si>
  <si>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</si>
  <si>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</si>
  <si>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</si>
  <si>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</si>
  <si>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</si>
  <si>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</si>
  <si>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</si>
  <si>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</si>
  <si>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</si>
  <si>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</si>
  <si>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</si>
  <si>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</si>
  <si>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</si>
  <si>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</si>
  <si>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</si>
  <si>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</si>
  <si>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</si>
  <si>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</si>
  <si>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</si>
  <si>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</si>
  <si>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</si>
  <si>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</si>
  <si>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</si>
  <si>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</si>
  <si>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</si>
  <si>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</si>
  <si>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</si>
  <si>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</si>
  <si>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</si>
  <si>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</si>
  <si>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</si>
  <si>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</si>
  <si>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</si>
  <si>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</si>
  <si>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</si>
  <si>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</si>
  <si>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</si>
  <si>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</si>
  <si>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</si>
  <si>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</si>
  <si>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</si>
  <si>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</si>
  <si>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</si>
  <si>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</si>
  <si>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</si>
  <si>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</si>
  <si>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</si>
  <si>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</si>
  <si>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</si>
  <si>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</si>
  <si>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</si>
  <si>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</si>
  <si>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</si>
  <si>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</si>
  <si>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</si>
  <si>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</si>
  <si>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</si>
  <si>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</si>
  <si>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</si>
  <si>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</si>
  <si>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</si>
  <si>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</si>
  <si>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</si>
  <si>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</si>
  <si>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</si>
  <si>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</si>
  <si>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</si>
  <si>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</si>
  <si>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</si>
  <si>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</si>
  <si>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</si>
  <si>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</si>
  <si>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</si>
  <si>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</si>
  <si>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</si>
  <si>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</si>
  <si>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</si>
  <si>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</si>
  <si>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</si>
  <si>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</si>
  <si>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</si>
  <si>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</si>
  <si>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</si>
  <si>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</si>
  <si>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</si>
  <si>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</si>
  <si>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</si>
  <si>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</si>
  <si>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</si>
  <si>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</si>
  <si>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</si>
  <si>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</si>
  <si>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</si>
  <si>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</si>
  <si>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</si>
  <si>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</si>
  <si>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</si>
  <si>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</si>
  <si>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</si>
  <si>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</si>
  <si>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</si>
  <si>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</si>
  <si>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</si>
  <si>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</si>
  <si>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</si>
  <si>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</si>
  <si>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</si>
  <si>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</si>
  <si>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</si>
  <si>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</si>
  <si>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</si>
  <si>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</si>
  <si>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</si>
  <si>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</si>
  <si>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</si>
  <si>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</si>
  <si>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</si>
  <si>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</si>
  <si>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</si>
  <si>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</si>
  <si>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</si>
  <si>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</si>
  <si>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</si>
  <si>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</si>
  <si>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</si>
  <si>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</si>
  <si>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</si>
  <si>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</si>
  <si>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</si>
  <si>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</si>
  <si>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</si>
  <si>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</si>
  <si>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</si>
  <si>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</si>
  <si>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</si>
  <si>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</si>
  <si>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</si>
  <si>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</si>
  <si>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</si>
  <si>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</si>
  <si>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</si>
  <si>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</si>
  <si>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</si>
  <si>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</si>
  <si>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</si>
  <si>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</si>
  <si>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</si>
  <si>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</si>
  <si>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</si>
  <si>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</si>
  <si>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</si>
  <si>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</si>
  <si>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</si>
  <si>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</si>
  <si>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</si>
  <si>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</si>
  <si>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</si>
  <si>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</si>
  <si>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</si>
  <si>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</si>
  <si>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</si>
  <si>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</si>
  <si>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</si>
  <si>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</si>
  <si>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</si>
  <si>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</si>
  <si>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</si>
  <si>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</si>
  <si>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</si>
  <si>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</si>
  <si>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</si>
  <si>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</si>
  <si>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</si>
  <si>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</si>
  <si>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</si>
  <si>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</si>
  <si>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</si>
  <si>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</si>
  <si>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</si>
  <si>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</si>
  <si>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</si>
  <si>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</si>
  <si>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</si>
  <si>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</si>
  <si>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</si>
  <si>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</si>
  <si>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</si>
  <si>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</si>
  <si>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</si>
  <si>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</si>
  <si>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</si>
  <si>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</si>
  <si>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</si>
  <si>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</si>
  <si>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</si>
  <si>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</si>
  <si>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</si>
  <si>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</si>
  <si>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</si>
  <si>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</si>
  <si>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</si>
  <si>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</si>
  <si>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</si>
  <si>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</si>
  <si>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</si>
  <si>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</si>
  <si>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</si>
  <si>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</si>
  <si>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</si>
  <si>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</si>
  <si>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</si>
  <si>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</si>
  <si>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</si>
  <si>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</si>
  <si>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</si>
  <si>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</si>
  <si>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</si>
  <si>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</si>
  <si>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</si>
  <si>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</si>
  <si>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</si>
  <si>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</si>
  <si>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</si>
  <si>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</si>
  <si>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</si>
  <si>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</si>
  <si>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</si>
  <si>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</si>
  <si>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</si>
  <si>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</si>
  <si>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</si>
  <si>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</si>
  <si>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</si>
  <si>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</si>
  <si>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</si>
  <si>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</si>
  <si>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</si>
  <si>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</si>
  <si>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</si>
  <si>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</si>
  <si>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</si>
  <si>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</si>
  <si>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</si>
  <si>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</si>
  <si>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</si>
  <si>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</si>
  <si>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</si>
  <si>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</si>
  <si>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</si>
  <si>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</si>
  <si>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</si>
  <si>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</si>
  <si>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</si>
  <si>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</si>
  <si>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</si>
  <si>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</si>
  <si>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</si>
  <si>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</si>
  <si>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</si>
  <si>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</si>
  <si>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</si>
  <si>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</si>
  <si>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</si>
  <si>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</si>
  <si>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</si>
  <si>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</si>
  <si>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</si>
  <si>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</si>
  <si>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</si>
  <si>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</si>
  <si>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</si>
  <si>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</si>
  <si>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</si>
  <si>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</si>
  <si>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</si>
  <si>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</si>
  <si>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</si>
  <si>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</si>
  <si>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</si>
  <si>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</si>
  <si>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</si>
  <si>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</si>
  <si>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</si>
  <si>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</si>
  <si>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</si>
  <si>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</si>
  <si>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</si>
  <si>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</si>
  <si>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</si>
  <si>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</si>
  <si>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</si>
  <si>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</si>
  <si>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</si>
  <si>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</si>
  <si>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</si>
  <si>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</si>
  <si>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</si>
  <si>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</si>
  <si>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</si>
  <si>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</si>
  <si>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</si>
  <si>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</si>
  <si>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</si>
  <si>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</si>
  <si>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</si>
  <si>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</si>
  <si>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</si>
  <si>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</si>
  <si>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</si>
  <si>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</si>
  <si>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</si>
  <si>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</si>
  <si>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</si>
  <si>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</si>
  <si>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</si>
  <si>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</si>
  <si>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</si>
  <si>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</si>
  <si>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</si>
  <si>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</si>
  <si>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</si>
  <si>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</si>
  <si>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</si>
  <si>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</si>
  <si>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</si>
  <si>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</si>
  <si>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</si>
  <si>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</si>
  <si>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</si>
  <si>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</si>
  <si>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</si>
  <si>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</si>
  <si>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</si>
  <si>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</si>
  <si>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</si>
  <si>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</si>
  <si>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</si>
  <si>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</si>
  <si>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</si>
  <si>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</si>
  <si>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</si>
  <si>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</si>
  <si>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</si>
  <si>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</si>
  <si>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</si>
  <si>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</si>
  <si>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</si>
  <si>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</si>
  <si>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</si>
  <si>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</si>
  <si>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</si>
  <si>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</si>
  <si>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</si>
  <si>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</si>
  <si>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</si>
  <si>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</si>
  <si>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</si>
  <si>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</si>
  <si>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</si>
  <si>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</si>
  <si>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</si>
  <si>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</si>
  <si>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</si>
  <si>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</si>
  <si>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</si>
  <si>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</si>
  <si>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</si>
  <si>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</si>
  <si>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</si>
  <si>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</si>
  <si>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</si>
  <si>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</si>
  <si>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</si>
  <si>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</si>
  <si>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</si>
  <si>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</si>
  <si>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</si>
  <si>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</si>
  <si>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</si>
  <si>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</si>
  <si>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</si>
  <si>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</si>
  <si>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</si>
  <si>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</si>
  <si>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</si>
  <si>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</si>
  <si>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</si>
  <si>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</si>
  <si>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</si>
  <si>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</si>
  <si>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</si>
  <si>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</si>
  <si>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</si>
  <si>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</si>
  <si>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</si>
  <si>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</si>
  <si>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</si>
  <si>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</si>
  <si>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</si>
  <si>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</si>
  <si>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</si>
  <si>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</si>
  <si>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</si>
  <si>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</si>
  <si>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</si>
  <si>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</si>
  <si>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</si>
  <si>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</si>
  <si>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</si>
  <si>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</si>
  <si>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</si>
  <si>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</si>
  <si>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</si>
  <si>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</si>
  <si>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</si>
  <si>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</si>
  <si>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</si>
  <si>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</si>
  <si>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</si>
  <si>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</si>
  <si>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</si>
  <si>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</si>
  <si>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</si>
  <si>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</si>
  <si>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</si>
  <si>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</si>
  <si>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</si>
  <si>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</si>
  <si>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</si>
  <si>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</si>
  <si>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</si>
  <si>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</si>
  <si>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</si>
  <si>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</si>
  <si>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</si>
  <si>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</si>
  <si>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</si>
  <si>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</si>
  <si>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</si>
  <si>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</si>
  <si>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</si>
  <si>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</si>
  <si>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</si>
  <si>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</si>
  <si>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</si>
  <si>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</si>
  <si>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</si>
  <si>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</si>
  <si>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</si>
  <si>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</si>
  <si>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</si>
  <si>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</si>
  <si>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</si>
  <si>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</si>
  <si>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</si>
  <si>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</si>
  <si>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</si>
  <si>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</si>
  <si>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</si>
  <si>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</si>
  <si>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</si>
  <si>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</si>
  <si>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</si>
  <si>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</si>
  <si>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</si>
  <si>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</si>
  <si>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</si>
  <si>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</si>
  <si>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</si>
  <si>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</si>
  <si>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</si>
  <si>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</si>
  <si>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</si>
  <si>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</si>
  <si>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</si>
  <si>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</si>
  <si>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</si>
  <si>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</si>
  <si>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</si>
  <si>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</si>
  <si>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</si>
  <si>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</si>
  <si>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</si>
  <si>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</si>
  <si>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</si>
  <si>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</si>
  <si>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</si>
  <si>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</si>
  <si>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</si>
  <si>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</si>
  <si>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</si>
  <si>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</si>
  <si>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</si>
  <si>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</si>
  <si>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</si>
  <si>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</si>
  <si>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</si>
  <si>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</si>
  <si>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</si>
  <si>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</si>
  <si>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</si>
  <si>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</si>
  <si>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</si>
  <si>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</si>
  <si>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</si>
  <si>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</si>
  <si>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</si>
  <si>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</si>
  <si>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</si>
  <si>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</si>
  <si>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</si>
  <si>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</si>
  <si>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</si>
  <si>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</si>
  <si>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</si>
  <si>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</si>
  <si>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</si>
  <si>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</si>
  <si>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</si>
  <si>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</si>
  <si>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</si>
  <si>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</si>
  <si>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</si>
  <si>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</si>
  <si>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</si>
  <si>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</si>
  <si>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</si>
  <si>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</si>
  <si>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</si>
  <si>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</si>
  <si>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</si>
  <si>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</si>
  <si>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</si>
  <si>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</si>
  <si>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</si>
  <si>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</si>
  <si>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</si>
  <si>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</si>
  <si>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</si>
  <si>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</si>
  <si>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</si>
  <si>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</si>
  <si>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</si>
  <si>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</si>
  <si>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</si>
  <si>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</si>
  <si>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</si>
  <si>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</si>
  <si>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</si>
  <si>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</si>
  <si>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</si>
  <si>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</si>
  <si>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</si>
  <si>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</si>
  <si>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</si>
  <si>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</si>
  <si>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</si>
  <si>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</si>
  <si>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</si>
  <si>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</si>
  <si>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</si>
  <si>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</si>
  <si>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</si>
  <si>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</si>
  <si>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</si>
  <si>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</si>
  <si>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</si>
  <si>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</si>
  <si>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</si>
  <si>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</si>
  <si>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</si>
  <si>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</si>
  <si>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</si>
  <si>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</si>
  <si>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</si>
  <si>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</si>
  <si>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</si>
  <si>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</si>
  <si>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</si>
  <si>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</si>
  <si>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</si>
  <si>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</si>
  <si>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</si>
  <si>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</si>
  <si>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</si>
  <si>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</si>
  <si>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</si>
  <si>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</si>
  <si>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</si>
  <si>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</si>
  <si>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</si>
  <si>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</si>
  <si>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</si>
  <si>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</si>
  <si>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</si>
  <si>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</si>
  <si>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</si>
  <si>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</si>
  <si>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</si>
  <si>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</si>
  <si>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</si>
  <si>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</si>
  <si>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</si>
  <si>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</si>
  <si>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</si>
  <si>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</si>
  <si>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</si>
  <si>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</si>
  <si>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</si>
  <si>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</si>
  <si>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</si>
  <si>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</si>
  <si>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</si>
  <si>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</si>
  <si>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</si>
  <si>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</si>
  <si>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</si>
  <si>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</si>
  <si>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</si>
  <si>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</si>
  <si>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</si>
  <si>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</si>
  <si>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</si>
  <si>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</si>
  <si>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</si>
  <si>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</si>
  <si>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</si>
  <si>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</si>
  <si>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</si>
  <si>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</si>
  <si>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</si>
  <si>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</si>
  <si>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</si>
  <si>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</si>
  <si>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</si>
  <si>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</si>
  <si>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</si>
  <si>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</si>
  <si>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</si>
  <si>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</si>
  <si>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</si>
  <si>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</si>
  <si>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</si>
  <si>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</si>
  <si>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</si>
  <si>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</si>
  <si>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</si>
  <si>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</si>
  <si>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</si>
  <si>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</si>
  <si>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</si>
  <si>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</si>
  <si>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</si>
  <si>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</si>
  <si>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</si>
  <si>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</si>
  <si>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</si>
  <si>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</si>
  <si>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</si>
  <si>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</si>
  <si>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</si>
  <si>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</si>
  <si>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</si>
  <si>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</si>
  <si>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</si>
  <si>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</si>
  <si>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</si>
  <si>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</si>
  <si>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</si>
  <si>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</si>
  <si>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</si>
  <si>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</si>
  <si>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</si>
  <si>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</si>
  <si>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</si>
  <si>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</si>
  <si>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</si>
  <si>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</si>
  <si>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</si>
  <si>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</si>
  <si>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</si>
  <si>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</si>
  <si>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</si>
  <si>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</si>
  <si>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</si>
  <si>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</si>
  <si>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</si>
  <si>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</si>
  <si>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</si>
  <si>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</si>
  <si>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</si>
  <si>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</si>
  <si>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</si>
  <si>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</si>
  <si>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</si>
  <si>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</si>
  <si>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</si>
  <si>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</si>
  <si>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</si>
  <si>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</si>
  <si>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</si>
  <si>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</si>
  <si>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</si>
  <si>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</si>
  <si>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</si>
  <si>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</si>
  <si>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</si>
  <si>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</si>
  <si>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</si>
  <si>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</si>
  <si>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</si>
  <si>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</si>
  <si>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</si>
  <si>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</si>
  <si>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</si>
  <si>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</si>
  <si>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</si>
  <si>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</si>
  <si>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</si>
  <si>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</si>
  <si>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</si>
  <si>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</si>
  <si>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</si>
  <si>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</si>
  <si>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</si>
  <si>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</si>
  <si>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</si>
  <si>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</si>
  <si>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</si>
  <si>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</si>
  <si>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</si>
  <si>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</si>
  <si>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</si>
  <si>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</si>
  <si>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</si>
  <si>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</si>
  <si>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</si>
  <si>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</si>
  <si>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</si>
  <si>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</si>
  <si>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</si>
  <si>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</si>
  <si>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</si>
  <si>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</si>
  <si>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</si>
  <si>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</si>
  <si>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</si>
  <si>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</si>
  <si>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</si>
  <si>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</si>
  <si>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</si>
  <si>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</si>
  <si>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</si>
  <si>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</si>
  <si>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</si>
  <si>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</si>
  <si>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</si>
  <si>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</si>
  <si>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</si>
  <si>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</si>
  <si>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</si>
  <si>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</si>
  <si>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</si>
  <si>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</si>
  <si>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</si>
  <si>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</si>
  <si>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</si>
  <si>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</si>
  <si>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</si>
  <si>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</si>
  <si>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</si>
  <si>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</si>
  <si>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</si>
  <si>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</si>
  <si>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</si>
  <si>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</si>
  <si>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</si>
  <si>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</si>
  <si>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</si>
  <si>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</si>
  <si>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</si>
  <si>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</si>
  <si>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</si>
  <si>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</si>
  <si>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</si>
  <si>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</si>
  <si>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</si>
  <si>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</si>
  <si>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</si>
  <si>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</si>
  <si>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</si>
  <si>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</si>
  <si>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</si>
  <si>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</si>
  <si>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</si>
  <si>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</si>
  <si>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</si>
  <si>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</si>
  <si>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</si>
  <si>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</si>
  <si>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</si>
  <si>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</si>
  <si>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</si>
  <si>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</si>
  <si>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</si>
  <si>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</si>
  <si>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</si>
  <si>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</si>
  <si>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</si>
  <si>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</si>
  <si>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</si>
  <si>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</si>
  <si>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</si>
  <si>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</si>
  <si>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</si>
  <si>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</si>
  <si>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</si>
  <si>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</si>
  <si>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</si>
  <si>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</si>
  <si>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</si>
  <si>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</si>
  <si>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</si>
  <si>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</si>
  <si>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</si>
  <si>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</si>
  <si>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</si>
  <si>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</si>
  <si>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</si>
  <si>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</si>
  <si>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</si>
  <si>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</si>
  <si>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</si>
  <si>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</si>
  <si>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</si>
  <si>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</si>
  <si>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</si>
  <si>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</si>
  <si>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</si>
  <si>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</si>
  <si>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</si>
  <si>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</si>
  <si>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</si>
  <si>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</si>
  <si>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</si>
  <si>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</si>
  <si>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</si>
  <si>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</si>
  <si>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</si>
  <si>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</si>
  <si>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</si>
  <si>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</si>
  <si>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</si>
  <si>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</si>
  <si>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</si>
  <si>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</si>
  <si>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</si>
  <si>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</si>
  <si>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</si>
  <si>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</si>
  <si>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</si>
  <si>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</si>
  <si>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</si>
  <si>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</si>
  <si>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</si>
  <si>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</si>
  <si>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</si>
  <si>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</si>
  <si>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</si>
  <si>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</si>
  <si>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</si>
  <si>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</si>
  <si>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</si>
  <si>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</si>
  <si>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</si>
  <si>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</si>
  <si>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</si>
  <si>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</si>
  <si>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</si>
  <si>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</si>
  <si>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</si>
  <si>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</si>
  <si>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</si>
  <si>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</si>
  <si>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</si>
  <si>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</si>
  <si>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</si>
  <si>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</si>
  <si>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</si>
  <si>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</si>
  <si>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</si>
  <si>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</si>
  <si>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</si>
  <si>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</si>
  <si>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</si>
  <si>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</si>
  <si>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</si>
  <si>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</si>
  <si>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</si>
  <si>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</si>
  <si>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</si>
  <si>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</si>
  <si>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</si>
  <si>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</si>
  <si>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</si>
  <si>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</si>
  <si>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</si>
  <si>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</si>
  <si>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</si>
  <si>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</si>
  <si>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</si>
  <si>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</si>
  <si>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</si>
  <si>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</si>
  <si>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</si>
  <si>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</si>
  <si>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</si>
  <si>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</si>
  <si>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</si>
  <si>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</si>
  <si>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</si>
  <si>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</si>
  <si>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</si>
  <si>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</si>
  <si>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</si>
  <si>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</si>
  <si>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</si>
  <si>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</si>
  <si>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</si>
  <si>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</si>
  <si>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</si>
  <si>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</si>
  <si>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</si>
  <si>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</si>
  <si>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</si>
  <si>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</si>
  <si>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</si>
  <si>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</si>
  <si>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</si>
  <si>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</si>
  <si>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</si>
  <si>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</si>
  <si>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</si>
  <si>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</si>
  <si>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</si>
  <si>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</si>
  <si>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</si>
  <si>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</si>
  <si>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</si>
  <si>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</si>
  <si>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</si>
  <si>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</si>
  <si>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</si>
  <si>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</si>
  <si>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</si>
  <si>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</si>
  <si>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</si>
  <si>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</si>
  <si>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</si>
  <si>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</si>
  <si>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</si>
  <si>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</si>
  <si>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</si>
  <si>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</si>
  <si>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</si>
  <si>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</si>
  <si>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</si>
  <si>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</si>
  <si>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</si>
  <si>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</si>
  <si>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</si>
  <si>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</si>
  <si>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</si>
  <si>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</si>
  <si>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</si>
  <si>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</si>
  <si>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</si>
  <si>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</si>
  <si>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</si>
  <si>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</si>
  <si>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</si>
  <si>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</si>
  <si>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</si>
  <si>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</si>
  <si>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</si>
  <si>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</si>
  <si>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</si>
  <si>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</si>
  <si>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</si>
  <si>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</si>
  <si>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</si>
  <si>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</si>
  <si>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</si>
  <si>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</si>
  <si>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</si>
  <si>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</si>
  <si>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</si>
  <si>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</si>
  <si>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</si>
  <si>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</si>
  <si>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</si>
  <si>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</si>
  <si>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</si>
  <si>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</si>
  <si>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</si>
  <si>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</si>
  <si>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</si>
  <si>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</si>
  <si>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</si>
  <si>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</si>
  <si>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</si>
  <si>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</si>
  <si>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</si>
  <si>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</si>
  <si>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</si>
  <si>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</si>
  <si>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</si>
  <si>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</si>
  <si>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</si>
  <si>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</si>
  <si>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</si>
  <si>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</si>
  <si>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</si>
  <si>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</si>
  <si>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</si>
  <si>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</si>
  <si>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</si>
  <si>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</si>
  <si>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</si>
  <si>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</si>
  <si>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</si>
  <si>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</si>
  <si>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</si>
  <si>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</si>
  <si>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</si>
  <si>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</si>
  <si>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</si>
  <si>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</si>
  <si>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</si>
  <si>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</si>
  <si>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</si>
  <si>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</si>
  <si>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</si>
  <si>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</si>
  <si>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</si>
  <si>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</si>
  <si>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</si>
  <si>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</si>
  <si>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</si>
  <si>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</si>
  <si>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</si>
  <si>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</si>
  <si>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</si>
  <si>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</si>
  <si>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</si>
  <si>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</si>
  <si>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</si>
  <si>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</si>
  <si>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</si>
  <si>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</si>
  <si>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</si>
  <si>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</si>
  <si>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</si>
  <si>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</si>
  <si>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</si>
  <si>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</si>
  <si>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</si>
  <si>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</si>
  <si>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</si>
  <si>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</si>
  <si>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</si>
  <si>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</si>
  <si>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</si>
  <si>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</si>
  <si>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</si>
  <si>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</si>
  <si>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</si>
  <si>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</si>
  <si>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</si>
  <si>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</si>
  <si>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</si>
  <si>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</si>
  <si>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</si>
  <si>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</si>
  <si>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</si>
  <si>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</si>
  <si>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</si>
  <si>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</si>
  <si>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</si>
  <si>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</si>
  <si>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</si>
  <si>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</si>
  <si>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</si>
  <si>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</si>
  <si>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</si>
  <si>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</si>
  <si>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</si>
  <si>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</si>
  <si>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</si>
  <si>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</si>
  <si>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</si>
  <si>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</si>
  <si>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</si>
  <si>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</si>
  <si>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</si>
  <si>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</si>
  <si>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</si>
  <si>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</si>
  <si>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</si>
  <si>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</si>
  <si>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</si>
  <si>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</si>
  <si>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</si>
  <si>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</si>
  <si>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</si>
  <si>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</si>
  <si>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</si>
  <si>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</si>
  <si>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</si>
  <si>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</si>
  <si>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</si>
  <si>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</si>
  <si>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</si>
  <si>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</si>
  <si>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</si>
  <si>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</si>
  <si>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</si>
  <si>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</si>
  <si>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</si>
  <si>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</si>
  <si>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</si>
  <si>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</si>
  <si>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</si>
  <si>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</si>
  <si>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</si>
  <si>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</si>
  <si>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</si>
  <si>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</si>
  <si>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</si>
  <si>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</si>
  <si>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</si>
  <si>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</si>
  <si>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</si>
  <si>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</si>
  <si>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</si>
  <si>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</si>
  <si>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</si>
  <si>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</si>
  <si>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</si>
  <si>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</si>
  <si>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</si>
  <si>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</si>
  <si>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</si>
  <si>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</si>
  <si>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</si>
  <si>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</si>
  <si>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</si>
  <si>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</si>
  <si>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</si>
  <si>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</si>
  <si>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</si>
  <si>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</si>
  <si>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</si>
  <si>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</si>
  <si>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</si>
  <si>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</si>
  <si>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</si>
  <si>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</si>
  <si>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</si>
  <si>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</si>
  <si>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</si>
  <si>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</si>
  <si>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</si>
  <si>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</si>
  <si>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</si>
  <si>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</si>
  <si>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</si>
  <si>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</si>
  <si>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</si>
  <si>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</si>
  <si>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</si>
  <si>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</si>
  <si>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</si>
  <si>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</si>
  <si>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</si>
  <si>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</si>
  <si>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</si>
  <si>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</si>
  <si>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</si>
  <si>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</si>
  <si>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</si>
  <si>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</si>
  <si>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</si>
  <si>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</si>
  <si>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</si>
  <si>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</si>
  <si>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</si>
  <si>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</si>
  <si>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</si>
  <si>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</si>
  <si>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</si>
  <si>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</si>
  <si>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</si>
  <si>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</si>
  <si>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</si>
  <si>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</si>
  <si>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</si>
  <si>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</si>
  <si>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</si>
  <si>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</si>
  <si>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</si>
  <si>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</si>
  <si>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</si>
  <si>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</si>
  <si>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</si>
  <si>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</si>
  <si>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</si>
  <si>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</si>
  <si>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</si>
  <si>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</si>
  <si>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</si>
  <si>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</si>
  <si>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</si>
  <si>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</si>
  <si>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</si>
  <si>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</si>
  <si>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</si>
  <si>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</si>
  <si>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</si>
  <si>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</si>
  <si>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</si>
  <si>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</si>
  <si>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</si>
  <si>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</si>
  <si>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</si>
  <si>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</si>
  <si>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</si>
  <si>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</si>
  <si>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</si>
  <si>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</si>
  <si>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</si>
  <si>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</si>
  <si>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</si>
  <si>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</si>
  <si>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</si>
  <si>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</si>
  <si>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</si>
  <si>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</si>
  <si>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</si>
  <si>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</si>
  <si>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</si>
  <si>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</si>
  <si>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</si>
  <si>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</si>
  <si>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</si>
  <si>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</si>
  <si>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</si>
  <si>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</si>
  <si>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</si>
  <si>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</si>
  <si>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</si>
  <si>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</si>
  <si>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</si>
  <si>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</si>
  <si>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</si>
  <si>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</si>
  <si>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</si>
  <si>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</si>
  <si>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</si>
  <si>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</si>
  <si>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</si>
  <si>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</si>
  <si>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</si>
  <si>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</si>
  <si>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</si>
  <si>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</si>
  <si>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</si>
  <si>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</si>
  <si>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</si>
  <si>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</si>
  <si>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</si>
  <si>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</si>
  <si>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</si>
  <si>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</si>
  <si>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</si>
  <si>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</si>
  <si>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</si>
  <si>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</si>
  <si>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</si>
  <si>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</si>
  <si>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</si>
  <si>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</si>
  <si>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</si>
  <si>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</si>
  <si>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</si>
  <si>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</si>
  <si>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</si>
  <si>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</si>
  <si>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</si>
  <si>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</si>
  <si>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</si>
  <si>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</si>
  <si>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</si>
  <si>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</si>
  <si>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</si>
  <si>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</si>
  <si>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</si>
  <si>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</si>
  <si>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</si>
  <si>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</si>
  <si>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</si>
  <si>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</si>
  <si>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</si>
  <si>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</si>
  <si>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</si>
  <si>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</si>
  <si>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</si>
  <si>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</si>
  <si>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</si>
  <si>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</si>
  <si>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</si>
  <si>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</si>
  <si>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</si>
  <si>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</si>
  <si>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</si>
  <si>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</si>
  <si>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</si>
  <si>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</si>
  <si>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</si>
  <si>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</si>
  <si>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</si>
  <si>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</si>
  <si>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</si>
  <si>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</si>
  <si>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</si>
  <si>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</si>
  <si>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</si>
  <si>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</si>
  <si>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</si>
  <si>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</si>
  <si>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</si>
  <si>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</si>
  <si>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</si>
  <si>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</si>
  <si>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</si>
  <si>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</si>
  <si>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</si>
  <si>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</si>
  <si>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</si>
  <si>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</si>
  <si>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</si>
  <si>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</si>
  <si>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</si>
  <si>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</si>
  <si>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</si>
  <si>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</si>
  <si>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</si>
  <si>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</si>
  <si>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</si>
  <si>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</si>
  <si>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</si>
  <si>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</si>
  <si>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</si>
  <si>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</si>
  <si>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</si>
  <si>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</si>
  <si>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</si>
  <si>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</si>
  <si>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</si>
  <si>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</si>
  <si>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</si>
  <si>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</si>
  <si>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</si>
  <si>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</si>
  <si>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</si>
  <si>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</si>
  <si>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</si>
  <si>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</si>
  <si>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</si>
  <si>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</si>
  <si>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</si>
  <si>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</si>
  <si>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</si>
  <si>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</si>
  <si>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</si>
  <si>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</si>
  <si>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</si>
  <si>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</si>
  <si>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</si>
  <si>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</si>
  <si>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</si>
  <si>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</si>
  <si>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</si>
  <si>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</si>
  <si>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</si>
  <si>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</si>
  <si>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</si>
  <si>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</si>
  <si>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</si>
  <si>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</si>
  <si>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</si>
  <si>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</si>
  <si>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</si>
  <si>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</si>
  <si>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</si>
  <si>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</si>
  <si>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</si>
  <si>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</si>
  <si>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</si>
  <si>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</si>
  <si>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</si>
  <si>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</si>
  <si>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</si>
  <si>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</si>
  <si>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</si>
  <si>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</si>
  <si>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</si>
  <si>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</si>
  <si>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</si>
  <si>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</si>
  <si>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</si>
  <si>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</si>
  <si>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</si>
  <si>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</si>
  <si>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</si>
  <si>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</si>
  <si>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</si>
  <si>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</si>
  <si>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</si>
  <si>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</si>
  <si>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</si>
  <si>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</si>
  <si>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</si>
  <si>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</si>
  <si>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</si>
  <si>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</si>
  <si>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</si>
  <si>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</si>
  <si>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</si>
  <si>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</si>
  <si>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</si>
  <si>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</si>
  <si>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</si>
  <si>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</si>
  <si>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</si>
  <si>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</si>
  <si>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</si>
  <si>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</si>
  <si>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</si>
  <si>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</si>
  <si>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</si>
  <si>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</si>
  <si>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</si>
  <si>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</si>
  <si>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</si>
  <si>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</si>
  <si>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</si>
  <si>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</si>
  <si>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</si>
  <si>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</si>
  <si>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</si>
  <si>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</si>
  <si>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</si>
  <si>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</si>
  <si>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</si>
  <si>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</si>
  <si>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</si>
  <si>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</si>
  <si>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</si>
  <si>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</si>
  <si>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</si>
  <si>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</si>
  <si>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</si>
  <si>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</si>
  <si>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</si>
  <si>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</si>
  <si>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</si>
  <si>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</si>
  <si>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</si>
  <si>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</si>
  <si>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</si>
  <si>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</si>
  <si>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</si>
  <si>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</si>
  <si>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</si>
  <si>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</si>
  <si>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</si>
  <si>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</si>
  <si>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</si>
  <si>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</si>
  <si>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</si>
  <si>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</si>
  <si>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</si>
  <si>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</si>
  <si>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</si>
  <si>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</si>
  <si>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</si>
  <si>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</si>
  <si>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</si>
  <si>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</si>
  <si>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</si>
  <si>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</si>
  <si>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</si>
  <si>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</si>
  <si>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</si>
  <si>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</si>
  <si>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</si>
  <si>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</si>
  <si>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</si>
  <si>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</si>
  <si>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</si>
  <si>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</si>
  <si>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</si>
  <si>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</si>
  <si>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</si>
  <si>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</si>
  <si>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</si>
  <si>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</si>
  <si>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</si>
  <si>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</si>
  <si>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</si>
  <si>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</si>
  <si>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</si>
  <si>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</si>
  <si>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</si>
  <si>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</si>
  <si>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</si>
  <si>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</si>
  <si>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</si>
  <si>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</si>
  <si>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</si>
  <si>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</si>
  <si>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</si>
  <si>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</si>
  <si>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</si>
  <si>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</si>
  <si>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</si>
  <si>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</si>
  <si>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</si>
  <si>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</si>
  <si>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</si>
  <si>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</si>
  <si>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</si>
  <si>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</si>
  <si>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</si>
  <si>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</si>
  <si>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</si>
  <si>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</si>
  <si>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</si>
  <si>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</si>
  <si>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</si>
  <si>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</si>
  <si>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</si>
  <si>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</si>
  <si>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</si>
  <si>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</si>
  <si>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</si>
  <si>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</si>
  <si>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</si>
  <si>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</si>
  <si>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</si>
  <si>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</si>
  <si>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</si>
  <si>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</si>
  <si>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</si>
  <si>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</si>
  <si>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</si>
  <si>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</si>
  <si>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</si>
  <si>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</si>
  <si>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</si>
  <si>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</si>
  <si>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</si>
  <si>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</si>
  <si>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</si>
  <si>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</si>
  <si>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</si>
  <si>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</si>
  <si>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</si>
  <si>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</si>
  <si>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</si>
  <si>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</si>
  <si>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</si>
  <si>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</si>
  <si>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</si>
  <si>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</si>
  <si>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</si>
  <si>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</si>
  <si>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</si>
  <si>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</si>
  <si>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</si>
  <si>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</si>
  <si>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</si>
  <si>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</si>
  <si>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</si>
  <si>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</si>
  <si>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</si>
  <si>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</si>
  <si>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</si>
  <si>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</si>
  <si>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</si>
  <si>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</si>
  <si>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</si>
  <si>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</si>
  <si>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</si>
  <si>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</si>
  <si>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</si>
  <si>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</si>
  <si>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</si>
  <si>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</si>
  <si>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</si>
  <si>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</si>
  <si>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</si>
  <si>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</si>
  <si>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</si>
  <si>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</si>
  <si>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</si>
  <si>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</si>
  <si>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</si>
  <si>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</si>
  <si>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</si>
  <si>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</si>
  <si>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</si>
  <si>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</si>
  <si>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</si>
  <si>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</si>
  <si>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</si>
  <si>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</si>
  <si>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</si>
  <si>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</si>
  <si>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</si>
  <si>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</si>
  <si>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</si>
  <si>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</si>
  <si>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</si>
  <si>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</si>
  <si>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</si>
  <si>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</si>
  <si>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</si>
  <si>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</si>
  <si>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</si>
  <si>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</si>
  <si>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</si>
  <si>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</si>
  <si>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</si>
  <si>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</si>
  <si>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</si>
  <si>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</si>
  <si>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</si>
  <si>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</si>
  <si>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</si>
  <si>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</si>
  <si>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</si>
  <si>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</si>
  <si>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</si>
  <si>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</si>
  <si>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</si>
  <si>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</si>
  <si>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</si>
  <si>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</si>
  <si>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</si>
  <si>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</si>
  <si>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</si>
  <si>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</si>
  <si>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</si>
  <si>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</si>
  <si>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</si>
  <si>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</si>
  <si>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</si>
  <si>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</si>
  <si>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</si>
  <si>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</si>
  <si>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</si>
  <si>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</si>
  <si>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</si>
  <si>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</si>
  <si>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</si>
  <si>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</si>
  <si>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</si>
  <si>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</si>
  <si>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</si>
  <si>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</si>
  <si>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</si>
  <si>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</si>
  <si>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</si>
  <si>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</si>
  <si>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</si>
  <si>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</si>
  <si>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</si>
  <si>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</si>
  <si>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</si>
  <si>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</si>
  <si>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</si>
  <si>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</si>
  <si>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</si>
  <si>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</si>
  <si>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</si>
  <si>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</si>
  <si>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</si>
  <si>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</si>
  <si>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</si>
  <si>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</si>
  <si>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</si>
  <si>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</si>
  <si>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</si>
  <si>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</si>
  <si>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</si>
  <si>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</si>
  <si>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</si>
  <si>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</si>
  <si>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</si>
  <si>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</si>
  <si>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</si>
  <si>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</si>
  <si>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</si>
  <si>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</si>
  <si>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</si>
  <si>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</si>
  <si>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</si>
  <si>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</si>
  <si>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</si>
  <si>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</si>
  <si>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</si>
  <si>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</si>
  <si>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</si>
  <si>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</si>
  <si>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</si>
  <si>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</si>
  <si>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</si>
  <si>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</si>
  <si>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</si>
  <si>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</si>
  <si>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</si>
  <si>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</si>
  <si>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</si>
  <si>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</si>
  <si>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</si>
  <si>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</si>
  <si>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</si>
  <si>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</si>
  <si>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</si>
  <si>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</si>
  <si>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</si>
  <si>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</si>
  <si>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</si>
  <si>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</si>
  <si>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</si>
  <si>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</si>
  <si>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</si>
  <si>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</si>
  <si>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</si>
  <si>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</si>
  <si>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</si>
  <si>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</si>
  <si>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</si>
  <si>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</si>
  <si>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</si>
  <si>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</si>
  <si>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</si>
  <si>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</si>
  <si>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</si>
  <si>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</si>
  <si>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</si>
  <si>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</si>
  <si>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</si>
  <si>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</si>
  <si>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</si>
  <si>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</si>
  <si>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</si>
  <si>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</si>
  <si>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</si>
  <si>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</si>
  <si>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</si>
  <si>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</si>
  <si>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</si>
  <si>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</si>
  <si>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</si>
  <si>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</si>
  <si>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</si>
  <si>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</si>
  <si>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</si>
  <si>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</si>
  <si>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</si>
  <si>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</si>
  <si>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</si>
  <si>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</si>
  <si>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</si>
  <si>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</si>
  <si>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</si>
  <si>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</si>
  <si>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</si>
  <si>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</si>
  <si>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</si>
  <si>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</si>
  <si>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</si>
  <si>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</si>
  <si>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</si>
  <si>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</si>
  <si>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</si>
  <si>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</si>
  <si>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</si>
  <si>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</si>
  <si>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</si>
  <si>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</si>
  <si>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</si>
  <si>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</si>
  <si>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</si>
  <si>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</si>
  <si>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</si>
  <si>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</si>
  <si>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</si>
  <si>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</si>
  <si>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</si>
  <si>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</si>
  <si>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</si>
  <si>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</si>
  <si>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</si>
  <si>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</si>
  <si>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</si>
  <si>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</si>
  <si>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</si>
  <si>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</si>
  <si>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</si>
  <si>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</si>
  <si>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</si>
  <si>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</si>
  <si>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</si>
  <si>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</si>
  <si>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</si>
  <si>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</si>
  <si>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</si>
  <si>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</si>
  <si>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</si>
  <si>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</si>
  <si>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</si>
  <si>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</si>
  <si>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</si>
  <si>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</si>
  <si>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</si>
  <si>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</si>
  <si>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</si>
  <si>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</si>
  <si>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</si>
  <si>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</si>
  <si>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</si>
  <si>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</si>
  <si>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</si>
  <si>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</si>
  <si>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</si>
  <si>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</si>
  <si>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</si>
  <si>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</si>
  <si>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</si>
  <si>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</si>
  <si>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</si>
  <si>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</si>
  <si>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</si>
  <si>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</si>
  <si>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</si>
  <si>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</si>
  <si>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</si>
  <si>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</si>
  <si>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</si>
  <si>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</si>
  <si>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</si>
  <si>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</si>
  <si>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</si>
  <si>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</si>
  <si>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</si>
  <si>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</si>
  <si>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</si>
  <si>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</si>
  <si>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</si>
  <si>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</si>
  <si>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</si>
  <si>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</si>
  <si>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</si>
  <si>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</si>
  <si>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</si>
  <si>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</si>
  <si>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</si>
  <si>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</si>
  <si>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</si>
  <si>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</si>
  <si>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</si>
  <si>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</si>
  <si>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</si>
  <si>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</si>
  <si>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</si>
  <si>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</si>
  <si>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</si>
  <si>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</si>
  <si>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</si>
  <si>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</si>
  <si>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</si>
  <si>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</si>
  <si>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</si>
  <si>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</si>
  <si>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</si>
  <si>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</si>
  <si>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</si>
  <si>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</si>
  <si>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</si>
  <si>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</si>
  <si>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</si>
  <si>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</si>
  <si>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</si>
  <si>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</si>
  <si>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</si>
  <si>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</si>
  <si>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</si>
  <si>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</si>
  <si>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</si>
  <si>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</si>
  <si>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</si>
  <si>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</si>
  <si>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</si>
  <si>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</si>
  <si>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</si>
  <si>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</si>
  <si>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</si>
  <si>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</si>
  <si>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</si>
  <si>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</si>
  <si>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</si>
  <si>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</si>
  <si>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</si>
  <si>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</si>
  <si>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</si>
  <si>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</si>
  <si>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</si>
  <si>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</si>
  <si>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</si>
  <si>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</si>
  <si>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</si>
  <si>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</si>
  <si>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</si>
  <si>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</si>
  <si>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</si>
  <si>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</si>
  <si>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</si>
  <si>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</si>
  <si>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</si>
  <si>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</si>
  <si>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</si>
  <si>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</si>
  <si>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</si>
  <si>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</si>
  <si>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</si>
  <si>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</si>
  <si>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</si>
  <si>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</si>
  <si>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</si>
  <si>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</si>
  <si>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</si>
  <si>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</si>
  <si>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</si>
  <si>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</si>
  <si>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</si>
  <si>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</si>
  <si>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</si>
  <si>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</si>
  <si>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</si>
  <si>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</si>
  <si>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</si>
  <si>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</si>
  <si>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</si>
  <si>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</si>
  <si>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</si>
  <si>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</si>
  <si>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</si>
  <si>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</si>
  <si>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</si>
  <si>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</si>
  <si>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</si>
  <si>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</si>
  <si>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</si>
  <si>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</si>
  <si>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</si>
  <si>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</si>
  <si>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</si>
  <si>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</si>
  <si>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</si>
  <si>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</si>
  <si>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</si>
  <si>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</si>
  <si>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</si>
  <si>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</si>
  <si>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</si>
  <si>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</si>
  <si>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</si>
  <si>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</si>
  <si>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</si>
  <si>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</si>
  <si>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</si>
  <si>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</si>
  <si>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</si>
  <si>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</si>
  <si>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</si>
  <si>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</si>
  <si>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</si>
  <si>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</si>
  <si>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</si>
  <si>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</si>
  <si>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</si>
  <si>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</si>
  <si>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</si>
  <si>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</si>
  <si>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</si>
  <si>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</si>
  <si>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</si>
  <si>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</si>
  <si>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</si>
  <si>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</si>
  <si>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</si>
  <si>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</si>
  <si>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</si>
  <si>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</si>
  <si>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</si>
  <si>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</si>
  <si>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</si>
  <si>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</si>
  <si>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</si>
  <si>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</si>
  <si>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</si>
  <si>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</si>
  <si>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</si>
  <si>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</si>
  <si>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</si>
  <si>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</si>
  <si>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</si>
  <si>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</si>
  <si>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</si>
  <si>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</si>
  <si>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</si>
  <si>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</si>
  <si>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</si>
  <si>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</si>
  <si>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</si>
  <si>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</si>
  <si>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</si>
  <si>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</si>
  <si>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</si>
  <si>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</si>
  <si>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</si>
  <si>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</si>
  <si>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</si>
  <si>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</si>
  <si>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</si>
  <si>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</si>
  <si>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</si>
  <si>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</si>
  <si>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</si>
  <si>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</si>
  <si>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</si>
  <si>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</si>
  <si>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</si>
  <si>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</si>
  <si>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</si>
  <si>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</si>
  <si>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</si>
  <si>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</si>
  <si>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</si>
  <si>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</si>
  <si>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</si>
  <si>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</si>
  <si>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</si>
  <si>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</si>
  <si>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</si>
  <si>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</si>
  <si>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</si>
  <si>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</si>
  <si>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</si>
  <si>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</si>
  <si>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</si>
  <si>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</si>
  <si>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</si>
  <si>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</si>
  <si>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</si>
  <si>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</si>
  <si>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</si>
  <si>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</si>
  <si>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</si>
  <si>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</si>
  <si>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</si>
  <si>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</si>
  <si>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</si>
  <si>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</si>
  <si>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</si>
  <si>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</si>
  <si>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</si>
  <si>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</si>
  <si>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</si>
  <si>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</si>
  <si>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</si>
  <si>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</si>
  <si>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</si>
  <si>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</si>
  <si>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</si>
  <si>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</si>
  <si>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</si>
  <si>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</si>
  <si>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</si>
  <si>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</si>
  <si>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</si>
  <si>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</si>
  <si>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</si>
  <si>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</si>
  <si>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</si>
  <si>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</si>
  <si>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</si>
  <si>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</si>
  <si>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</si>
  <si>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</si>
  <si>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</si>
  <si>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</si>
  <si>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</si>
  <si>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</si>
  <si>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</si>
  <si>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</si>
  <si>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</si>
  <si>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</si>
  <si>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</si>
  <si>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</si>
  <si>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</si>
  <si>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</si>
  <si>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</si>
  <si>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</si>
  <si>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</si>
  <si>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</si>
  <si>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</si>
  <si>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</si>
  <si>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</si>
  <si>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</si>
  <si>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</si>
  <si>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</si>
  <si>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</si>
  <si>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</si>
  <si>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</si>
  <si>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</si>
  <si>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</si>
  <si>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</si>
  <si>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</si>
  <si>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</si>
  <si>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</si>
  <si>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</si>
  <si>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</si>
  <si>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</si>
  <si>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</si>
  <si>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</si>
  <si>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</si>
  <si>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</si>
  <si>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</si>
  <si>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</si>
  <si>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</si>
  <si>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</si>
  <si>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</si>
  <si>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</si>
  <si>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</si>
  <si>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</si>
  <si>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</si>
  <si>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</si>
  <si>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</si>
  <si>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</si>
  <si>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</si>
  <si>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</si>
  <si>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</si>
  <si>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</si>
  <si>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</si>
  <si>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</si>
  <si>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</si>
  <si>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</si>
  <si>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</si>
  <si>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</si>
  <si>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</si>
  <si>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</si>
  <si>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</si>
  <si>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</si>
  <si>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</si>
  <si>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</si>
  <si>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</si>
  <si>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</si>
  <si>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</si>
  <si>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</si>
  <si>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</si>
  <si>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</si>
  <si>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</si>
  <si>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</si>
  <si>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</si>
  <si>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</si>
  <si>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</si>
  <si>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</si>
  <si>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</si>
  <si>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</si>
  <si>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</si>
  <si>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</si>
  <si>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</si>
  <si>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</si>
  <si>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</si>
  <si>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</si>
  <si>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</si>
  <si>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</si>
  <si>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</si>
  <si>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</si>
  <si>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</si>
  <si>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</si>
  <si>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</si>
  <si>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</si>
  <si>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</si>
  <si>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</si>
  <si>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</si>
  <si>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</si>
  <si>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</si>
  <si>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</si>
  <si>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</si>
  <si>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</si>
  <si>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</si>
  <si>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</si>
  <si>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</si>
  <si>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</si>
  <si>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</si>
  <si>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</si>
  <si>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</si>
  <si>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</si>
  <si>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</si>
  <si>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</si>
  <si>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</si>
  <si>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</si>
  <si>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</si>
  <si>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</si>
  <si>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</si>
  <si>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</si>
  <si>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</si>
  <si>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</si>
  <si>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</si>
  <si>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</si>
  <si>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</si>
  <si>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</si>
  <si>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</si>
  <si>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</si>
  <si>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</si>
  <si>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</si>
  <si>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</si>
  <si>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</si>
  <si>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</si>
  <si>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</si>
  <si>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</si>
  <si>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</si>
  <si>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</si>
  <si>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</si>
  <si>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</si>
  <si>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</si>
  <si>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</si>
  <si>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</si>
  <si>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</si>
  <si>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</si>
  <si>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</si>
  <si>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</si>
  <si>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</si>
  <si>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</si>
  <si>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</si>
  <si>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</si>
  <si>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</si>
  <si>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</si>
  <si>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</si>
  <si>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</si>
  <si>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</si>
  <si>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</si>
  <si>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</si>
  <si>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</si>
  <si>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</si>
  <si>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</si>
  <si>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</si>
  <si>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</si>
  <si>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</si>
  <si>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</si>
  <si>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</si>
  <si>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</si>
  <si>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</si>
  <si>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</si>
  <si>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</si>
  <si>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</si>
  <si>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</si>
  <si>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</si>
  <si>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</si>
  <si>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</si>
  <si>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</si>
  <si>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</si>
  <si>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</si>
  <si>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</si>
  <si>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</si>
  <si>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</si>
  <si>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</si>
  <si>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</si>
  <si>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</si>
  <si>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</si>
  <si>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</si>
  <si>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</si>
  <si>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</si>
  <si>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</si>
  <si>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</si>
  <si>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</si>
  <si>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</si>
  <si>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</si>
  <si>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</si>
  <si>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</si>
  <si>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</si>
  <si>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</si>
  <si>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</si>
  <si>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</si>
  <si>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</si>
  <si>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</si>
  <si>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</si>
  <si>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</si>
  <si>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</si>
  <si>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</si>
  <si>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</si>
  <si>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</si>
  <si>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</si>
  <si>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</si>
  <si>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</si>
  <si>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</si>
  <si>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</si>
  <si>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</si>
  <si>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</si>
  <si>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</si>
  <si>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</si>
  <si>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</si>
  <si>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</si>
  <si>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</si>
  <si>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</si>
  <si>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</si>
  <si>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</si>
  <si>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</si>
  <si>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</si>
  <si>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</si>
  <si>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</si>
  <si>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</si>
  <si>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</si>
  <si>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</si>
  <si>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</si>
  <si>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</si>
  <si>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</si>
  <si>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</si>
  <si>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</si>
  <si>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</si>
  <si>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</si>
  <si>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</si>
  <si>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</si>
  <si>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</si>
  <si>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</si>
  <si>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</si>
  <si>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</si>
  <si>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</si>
  <si>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</si>
  <si>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</si>
  <si>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</si>
  <si>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</si>
  <si>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</si>
  <si>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</si>
  <si>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</si>
  <si>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</si>
  <si>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</si>
  <si>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</si>
  <si>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</si>
  <si>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</si>
  <si>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</si>
  <si>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</si>
  <si>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</si>
  <si>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</si>
  <si>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</si>
  <si>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</si>
  <si>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</si>
  <si>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</si>
  <si>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</si>
  <si>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</si>
  <si>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</si>
  <si>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</si>
  <si>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</si>
  <si>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</si>
  <si>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</si>
  <si>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</si>
  <si>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</si>
  <si>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</si>
  <si>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</si>
  <si>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</si>
  <si>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</si>
  <si>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</si>
  <si>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</si>
  <si>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</si>
  <si>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</si>
  <si>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</si>
  <si>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</si>
  <si>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</si>
  <si>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</si>
  <si>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</si>
  <si>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</si>
  <si>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</si>
  <si>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</si>
  <si>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</si>
  <si>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</si>
  <si>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</si>
  <si>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</si>
  <si>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</si>
  <si>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</si>
  <si>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</si>
  <si>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</si>
  <si>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</si>
  <si>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</si>
  <si>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</si>
  <si>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</si>
  <si>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</si>
  <si>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</si>
  <si>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</si>
  <si>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</si>
  <si>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</si>
  <si>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</si>
  <si>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</si>
  <si>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</si>
  <si>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</si>
  <si>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</si>
  <si>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</si>
  <si>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</si>
  <si>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</si>
  <si>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</si>
  <si>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</si>
  <si>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</si>
  <si>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</si>
  <si>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</si>
  <si>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</si>
  <si>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</si>
  <si>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</si>
  <si>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</si>
  <si>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</si>
  <si>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</si>
  <si>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</si>
  <si>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</si>
  <si>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</si>
  <si>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</si>
  <si>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</si>
  <si>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</si>
  <si>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</si>
  <si>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</si>
  <si>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</si>
  <si>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</si>
  <si>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</si>
  <si>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</si>
  <si>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</si>
  <si>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</si>
  <si>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</si>
  <si>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</si>
  <si>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</si>
  <si>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</si>
  <si>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</si>
  <si>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</si>
  <si>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</si>
  <si>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</si>
  <si>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</si>
  <si>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</si>
  <si>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</si>
  <si>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</si>
  <si>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</si>
  <si>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</si>
  <si>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</si>
  <si>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</si>
  <si>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</si>
  <si>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</si>
  <si>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</si>
  <si>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</si>
  <si>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</si>
  <si>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</si>
  <si>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</si>
  <si>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</si>
  <si>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</si>
  <si>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</si>
  <si>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</si>
  <si>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</si>
  <si>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</si>
  <si>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</si>
  <si>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</si>
  <si>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</si>
  <si>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</si>
  <si>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</si>
  <si>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</si>
  <si>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</si>
  <si>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</si>
  <si>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</si>
  <si>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</si>
  <si>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</si>
  <si>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</si>
  <si>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</si>
  <si>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</si>
  <si>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</si>
  <si>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</si>
  <si>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</si>
  <si>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</si>
  <si>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</si>
  <si>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</si>
  <si>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</si>
  <si>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</si>
  <si>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</si>
  <si>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</si>
  <si>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</si>
  <si>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</si>
  <si>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</si>
  <si>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</si>
  <si>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</si>
  <si>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</si>
  <si>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</si>
  <si>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</si>
  <si>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</si>
  <si>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</si>
  <si>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</si>
  <si>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</si>
  <si>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</si>
  <si>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</si>
  <si>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</si>
  <si>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</si>
  <si>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</si>
  <si>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</si>
  <si>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</si>
  <si>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</si>
  <si>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</si>
  <si>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</si>
  <si>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</si>
  <si>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</si>
  <si>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</si>
  <si>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</si>
  <si>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</si>
  <si>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</si>
  <si>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</si>
  <si>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</si>
  <si>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</si>
  <si>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</si>
  <si>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</si>
  <si>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</si>
  <si>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</si>
  <si>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</si>
  <si>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</si>
  <si>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</si>
  <si>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</si>
  <si>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</si>
  <si>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</si>
  <si>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</si>
  <si>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</si>
  <si>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</si>
  <si>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</si>
  <si>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</si>
  <si>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</si>
  <si>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</si>
  <si>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</si>
  <si>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</si>
  <si>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</si>
  <si>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</si>
  <si>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</si>
  <si>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</si>
  <si>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</si>
  <si>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</si>
  <si>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</si>
  <si>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</si>
  <si>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</si>
  <si>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</si>
  <si>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</si>
  <si>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</si>
  <si>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</si>
  <si>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</si>
  <si>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</si>
  <si>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</si>
  <si>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</si>
  <si>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</si>
  <si>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</si>
  <si>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</si>
  <si>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</si>
  <si>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</si>
  <si>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</si>
  <si>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</si>
  <si>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</si>
  <si>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</si>
  <si>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</si>
  <si>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</si>
  <si>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</si>
  <si>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</si>
  <si>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</si>
  <si>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</si>
  <si>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</si>
  <si>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</si>
  <si>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</si>
  <si>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</si>
  <si>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</si>
  <si>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</si>
  <si>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</si>
  <si>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</si>
  <si>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</si>
  <si>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</si>
  <si>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</si>
  <si>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</si>
  <si>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</si>
  <si>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</si>
  <si>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</si>
  <si>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</si>
  <si>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</si>
  <si>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</si>
  <si>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</si>
  <si>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</si>
  <si>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</si>
  <si>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</si>
  <si>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</si>
  <si>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</si>
  <si>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</si>
  <si>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</si>
  <si>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</si>
  <si>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</si>
  <si>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</si>
  <si>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</si>
  <si>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</si>
  <si>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</si>
  <si>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</si>
  <si>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</si>
  <si>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</si>
  <si>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</si>
  <si>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</si>
  <si>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</si>
  <si>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</si>
  <si>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</si>
  <si>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</si>
  <si>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</si>
  <si>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</si>
  <si>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</si>
  <si>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</si>
  <si>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</si>
  <si>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</si>
  <si>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</si>
  <si>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</si>
  <si>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</si>
  <si>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</si>
  <si>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</si>
  <si>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</si>
  <si>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</si>
  <si>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</si>
  <si>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</si>
  <si>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</si>
  <si>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</si>
  <si>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</si>
  <si>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</si>
  <si>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</si>
  <si>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</si>
  <si>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</si>
  <si>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</si>
  <si>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</si>
  <si>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</si>
  <si>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</si>
  <si>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</si>
  <si>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</si>
  <si>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</si>
  <si>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</si>
  <si>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</si>
  <si>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</si>
  <si>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</si>
  <si>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</si>
  <si>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</si>
  <si>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</si>
  <si>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</si>
  <si>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</si>
  <si>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</si>
  <si>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</si>
  <si>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</si>
  <si>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</si>
  <si>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</si>
  <si>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</si>
  <si>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</si>
  <si>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</si>
  <si>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</si>
  <si>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</si>
  <si>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</si>
  <si>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</si>
  <si>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</si>
  <si>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</si>
  <si>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</si>
  <si>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</si>
  <si>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</si>
  <si>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</si>
  <si>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</si>
  <si>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</si>
  <si>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</si>
  <si>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</si>
  <si>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</si>
  <si>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</si>
  <si>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</si>
  <si>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</si>
  <si>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</si>
  <si>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</si>
  <si>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</si>
  <si>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</si>
  <si>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</si>
  <si>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</si>
  <si>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</si>
  <si>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</si>
  <si>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</si>
  <si>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</si>
  <si>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</si>
  <si>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</si>
  <si>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</si>
  <si>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</si>
  <si>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</si>
  <si>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</si>
  <si>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</si>
  <si>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</si>
  <si>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</si>
  <si>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</si>
  <si>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</si>
  <si>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</si>
  <si>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</si>
  <si>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</si>
  <si>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</si>
  <si>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</si>
  <si>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</si>
  <si>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</si>
  <si>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</si>
  <si>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</si>
  <si>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</si>
  <si>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</si>
  <si>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</si>
  <si>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</si>
  <si>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</si>
  <si>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</si>
  <si>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</si>
  <si>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</si>
  <si>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</si>
  <si>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</si>
  <si>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</si>
  <si>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</si>
  <si>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</si>
  <si>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</si>
  <si>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</si>
  <si>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</si>
  <si>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</si>
  <si>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</si>
  <si>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</si>
  <si>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</si>
  <si>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</si>
  <si>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</si>
  <si>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</si>
  <si>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</si>
  <si>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</si>
  <si>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</si>
  <si>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</si>
  <si>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</si>
  <si>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</si>
  <si>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</si>
  <si>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</si>
  <si>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</si>
  <si>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</si>
  <si>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</si>
  <si>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</si>
  <si>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</si>
  <si>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</si>
  <si>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</si>
  <si>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</si>
  <si>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</si>
  <si>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</si>
  <si>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</si>
  <si>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</si>
  <si>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</si>
  <si>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</si>
  <si>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</si>
  <si>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</si>
  <si>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</si>
  <si>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</si>
  <si>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</si>
  <si>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</si>
  <si>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</si>
  <si>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</si>
  <si>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</si>
  <si>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</si>
  <si>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</si>
  <si>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</si>
  <si>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</si>
  <si>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</si>
  <si>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</si>
  <si>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</si>
  <si>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</si>
  <si>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</si>
  <si>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</si>
  <si>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</si>
  <si>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</si>
  <si>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</si>
  <si>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</si>
  <si>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</si>
  <si>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</si>
  <si>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</si>
  <si>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</si>
  <si>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</si>
  <si>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</si>
  <si>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</si>
  <si>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</si>
  <si>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</si>
  <si>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</si>
  <si>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</si>
  <si>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</si>
  <si>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</si>
  <si>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</si>
  <si>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</si>
  <si>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</si>
  <si>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</si>
  <si>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</si>
  <si>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</si>
  <si>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</si>
  <si>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</si>
  <si>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</si>
  <si>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</si>
  <si>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</si>
  <si>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</si>
  <si>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</si>
  <si>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</si>
  <si>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</si>
  <si>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</si>
  <si>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</si>
  <si>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</si>
  <si>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</si>
  <si>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</si>
  <si>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</si>
  <si>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</si>
  <si>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</si>
  <si>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</si>
  <si>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</si>
  <si>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</si>
  <si>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</si>
  <si>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</si>
  <si>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</si>
  <si>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</si>
  <si>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</si>
  <si>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</si>
  <si>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</si>
  <si>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</si>
  <si>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</si>
  <si>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</si>
  <si>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</si>
  <si>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</si>
  <si>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</si>
  <si>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</si>
  <si>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</si>
  <si>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</si>
  <si>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</si>
  <si>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</si>
  <si>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</si>
  <si>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</si>
  <si>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</si>
  <si>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</si>
  <si>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</si>
  <si>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</si>
  <si>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</si>
  <si>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</si>
  <si>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</si>
  <si>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</si>
  <si>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</si>
  <si>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</si>
  <si>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</si>
  <si>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</si>
  <si>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</si>
  <si>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</si>
  <si>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</si>
  <si>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</si>
  <si>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</si>
  <si>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</si>
  <si>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</si>
  <si>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</si>
  <si>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</si>
  <si>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</si>
  <si>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</si>
  <si>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</si>
  <si>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</si>
  <si>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</si>
  <si>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</si>
  <si>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</si>
  <si>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</si>
  <si>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</si>
  <si>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</si>
  <si>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</si>
  <si>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</si>
  <si>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</si>
  <si>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</si>
  <si>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</si>
  <si>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</si>
  <si>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</si>
  <si>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</si>
  <si>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</si>
  <si>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</si>
  <si>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</si>
  <si>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</si>
  <si>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</si>
  <si>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</si>
  <si>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</si>
  <si>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</si>
  <si>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</si>
  <si>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</si>
  <si>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</si>
  <si>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</si>
  <si>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</si>
  <si>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</si>
  <si>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</si>
  <si>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</si>
  <si>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</si>
  <si>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</si>
  <si>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</si>
  <si>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</si>
  <si>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</si>
  <si>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</si>
  <si>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</si>
  <si>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</si>
  <si>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</si>
  <si>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</si>
  <si>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</si>
  <si>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</si>
  <si>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</si>
  <si>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</si>
  <si>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</si>
  <si>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</si>
  <si>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</si>
  <si>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</si>
  <si>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</si>
  <si>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</si>
  <si>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</si>
  <si>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</si>
  <si>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</si>
  <si>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</si>
  <si>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</si>
  <si>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</si>
  <si>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</si>
  <si>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</si>
  <si>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</si>
  <si>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</si>
  <si>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</si>
  <si>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</si>
  <si>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</si>
  <si>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</si>
  <si>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</si>
  <si>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</si>
  <si>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</si>
  <si>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</si>
  <si>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</si>
  <si>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</si>
  <si>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</si>
  <si>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</si>
  <si>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</si>
  <si>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</si>
  <si>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</si>
  <si>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</si>
  <si>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</si>
  <si>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</si>
  <si>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</si>
  <si>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</si>
  <si>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</si>
  <si>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</si>
  <si>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</si>
  <si>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</si>
  <si>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</si>
  <si>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</si>
  <si>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</si>
  <si>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</si>
  <si>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</si>
  <si>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</si>
  <si>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</si>
  <si>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</si>
  <si>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</si>
  <si>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</si>
  <si>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</si>
  <si>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</si>
  <si>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</si>
  <si>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</si>
  <si>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</si>
  <si>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</si>
  <si>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</si>
  <si>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</si>
  <si>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</si>
  <si>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</si>
  <si>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</si>
  <si>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</si>
  <si>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</si>
  <si>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</si>
  <si>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</si>
  <si>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</si>
  <si>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</si>
  <si>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</si>
  <si>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</si>
  <si>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</si>
  <si>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</si>
  <si>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</si>
  <si>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</si>
  <si>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</si>
  <si>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</si>
  <si>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</si>
  <si>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</si>
  <si>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</si>
  <si>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</si>
  <si>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</si>
  <si>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</si>
  <si>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</si>
  <si>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</si>
  <si>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</si>
  <si>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</si>
  <si>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</si>
  <si>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</si>
  <si>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</si>
  <si>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</si>
  <si>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</si>
  <si>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</si>
  <si>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</si>
  <si>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</si>
  <si>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</si>
  <si>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</si>
  <si>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</si>
  <si>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</si>
  <si>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</si>
  <si>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</si>
  <si>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</si>
  <si>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</si>
  <si>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</si>
  <si>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</si>
  <si>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</si>
  <si>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</si>
  <si>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</si>
  <si>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</si>
  <si>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</si>
  <si>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</si>
  <si>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</si>
  <si>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</si>
  <si>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</si>
  <si>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</si>
  <si>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</si>
  <si>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</si>
  <si>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</si>
  <si>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</si>
  <si>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</si>
  <si>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</si>
  <si>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</si>
  <si>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</si>
  <si>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</si>
  <si>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</si>
  <si>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</si>
  <si>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</si>
  <si>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</si>
  <si>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</si>
  <si>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</si>
  <si>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</si>
  <si>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</si>
  <si>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</si>
  <si>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</si>
  <si>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</si>
  <si>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</si>
  <si>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</si>
  <si>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</si>
  <si>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</si>
  <si>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</si>
  <si>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</si>
  <si>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</si>
  <si>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</si>
  <si>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</si>
  <si>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</si>
  <si>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</si>
  <si>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</si>
  <si>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</si>
  <si>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</si>
  <si>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</si>
  <si>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</si>
  <si>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</si>
  <si>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</si>
  <si>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</si>
  <si>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</si>
  <si>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</si>
  <si>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</si>
  <si>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</si>
  <si>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</si>
  <si>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</si>
  <si>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</si>
  <si>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</si>
  <si>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</si>
  <si>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</si>
  <si>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</si>
  <si>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</si>
  <si>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</si>
  <si>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</si>
  <si>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</si>
  <si>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</si>
  <si>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</si>
  <si>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</si>
  <si>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</si>
  <si>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</si>
  <si>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</si>
  <si>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</si>
  <si>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</si>
  <si>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</si>
  <si>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</si>
  <si>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</si>
  <si>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</si>
  <si>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</si>
  <si>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</si>
  <si>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</si>
  <si>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</si>
  <si>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</si>
  <si>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</si>
  <si>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</si>
  <si>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</si>
  <si>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</si>
  <si>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</si>
  <si>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</si>
  <si>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</si>
  <si>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</si>
  <si>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</si>
  <si>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</si>
  <si>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</si>
  <si>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</si>
  <si>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</si>
  <si>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</si>
  <si>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</si>
  <si>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</si>
  <si>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</si>
  <si>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</si>
  <si>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</si>
  <si>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</si>
  <si>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</si>
  <si>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</si>
  <si>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</si>
  <si>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</si>
  <si>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</si>
  <si>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</si>
  <si>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</si>
  <si>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</si>
  <si>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</si>
  <si>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</si>
  <si>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</si>
  <si>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</si>
  <si>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</si>
  <si>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</si>
  <si>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</si>
  <si>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</si>
  <si>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</si>
  <si>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</si>
  <si>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</si>
  <si>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</si>
  <si>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</si>
  <si>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</si>
  <si>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</si>
  <si>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</si>
  <si>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</si>
  <si>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</si>
  <si>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</si>
  <si>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</si>
  <si>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</si>
  <si>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</si>
  <si>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</si>
  <si>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</si>
  <si>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</si>
  <si>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</si>
  <si>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</si>
  <si>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</si>
  <si>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</si>
  <si>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</si>
  <si>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</si>
  <si>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</si>
  <si>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</si>
  <si>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</si>
  <si>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</si>
  <si>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</si>
  <si>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</si>
  <si>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</si>
  <si>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</si>
  <si>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</si>
  <si>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</si>
  <si>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</si>
  <si>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</si>
  <si>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</si>
  <si>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</si>
  <si>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</si>
  <si>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</si>
  <si>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</si>
  <si>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</si>
  <si>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</si>
  <si>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</si>
  <si>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</si>
  <si>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</si>
  <si>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</si>
  <si>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</si>
  <si>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</si>
  <si>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</si>
  <si>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</si>
  <si>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</si>
  <si>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</si>
  <si>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</si>
  <si>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</si>
  <si>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</si>
  <si>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</si>
  <si>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</si>
  <si>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</si>
  <si>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</si>
  <si>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</si>
  <si>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</si>
  <si>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</si>
  <si>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</si>
  <si>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</si>
  <si>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</si>
  <si>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</si>
  <si>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</si>
  <si>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</si>
  <si>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</si>
  <si>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</si>
  <si>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</si>
  <si>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</si>
  <si>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</si>
  <si>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</si>
  <si>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</si>
  <si>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</si>
  <si>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</si>
  <si>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</si>
  <si>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</si>
  <si>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</si>
  <si>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</si>
  <si>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</si>
  <si>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</si>
  <si>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</si>
  <si>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</si>
  <si>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</si>
  <si>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</si>
  <si>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</si>
  <si>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</si>
  <si>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</si>
  <si>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</si>
  <si>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</si>
  <si>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</si>
  <si>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</si>
  <si>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</si>
  <si>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</si>
  <si>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</si>
  <si>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</si>
  <si>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</si>
  <si>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</si>
  <si>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</si>
  <si>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</si>
  <si>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</si>
  <si>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</si>
  <si>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</si>
  <si>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</si>
  <si>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</si>
  <si>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</si>
  <si>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</si>
  <si>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</si>
  <si>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</si>
  <si>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</si>
  <si>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</si>
  <si>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</si>
  <si>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</si>
  <si>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</si>
  <si>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</si>
  <si>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</si>
  <si>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</si>
  <si>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</si>
  <si>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</si>
  <si>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</si>
  <si>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</si>
  <si>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</si>
  <si>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</si>
  <si>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</si>
  <si>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</si>
  <si>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</si>
  <si>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</si>
  <si>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</si>
  <si>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</si>
  <si>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</si>
  <si>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</si>
  <si>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</si>
  <si>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</si>
  <si>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</si>
  <si>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</si>
  <si>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</si>
  <si>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</si>
  <si>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</si>
  <si>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</si>
  <si>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</si>
  <si>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</si>
  <si>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</si>
  <si>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</si>
  <si>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</si>
  <si>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</si>
  <si>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</si>
  <si>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</si>
  <si>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</si>
  <si>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</si>
  <si>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</si>
  <si>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</si>
  <si>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</si>
  <si>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</si>
  <si>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</si>
  <si>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</si>
  <si>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</si>
  <si>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</si>
  <si>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</si>
  <si>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</si>
  <si>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</si>
  <si>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</si>
  <si>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</si>
  <si>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</si>
  <si>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</si>
  <si>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</si>
  <si>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</si>
  <si>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</si>
  <si>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</si>
  <si>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</si>
  <si>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</si>
  <si>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</si>
  <si>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</si>
  <si>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</si>
  <si>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</si>
  <si>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</si>
  <si>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</si>
  <si>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</si>
  <si>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</si>
  <si>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</si>
  <si>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</si>
  <si>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</si>
  <si>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</si>
  <si>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</si>
  <si>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</si>
  <si>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</si>
  <si>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</si>
  <si>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</si>
  <si>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</si>
  <si>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</si>
  <si>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</si>
  <si>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</si>
  <si>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</si>
  <si>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</si>
  <si>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</si>
  <si>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</si>
  <si>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</si>
  <si>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</si>
  <si>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</si>
  <si>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</si>
  <si>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</si>
  <si>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</si>
  <si>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</si>
  <si>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</si>
  <si>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</si>
  <si>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</si>
  <si>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</si>
  <si>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</si>
  <si>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</si>
  <si>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</si>
  <si>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</si>
  <si>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</si>
  <si>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</si>
  <si>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</si>
  <si>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</si>
  <si>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</si>
  <si>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</si>
  <si>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</si>
  <si>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</si>
  <si>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</si>
  <si>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</si>
  <si>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</si>
  <si>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</si>
  <si>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</si>
  <si>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</si>
  <si>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</si>
  <si>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</si>
  <si>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</si>
  <si>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</si>
  <si>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</si>
  <si>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</si>
  <si>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</si>
  <si>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</si>
  <si>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</si>
  <si>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</si>
  <si>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</si>
  <si>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</si>
  <si>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</si>
  <si>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</si>
  <si>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</si>
  <si>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</si>
  <si>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</si>
  <si>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</si>
  <si>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</si>
  <si>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</si>
  <si>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</si>
  <si>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</si>
  <si>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</si>
  <si>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</si>
  <si>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</si>
  <si>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</si>
  <si>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</si>
  <si>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</si>
  <si>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</si>
  <si>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</si>
  <si>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</si>
  <si>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</si>
  <si>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</si>
  <si>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</si>
  <si>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</si>
  <si>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</si>
  <si>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</si>
  <si>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</si>
  <si>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</si>
  <si>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</si>
  <si>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</si>
  <si>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</si>
  <si>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</si>
  <si>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</si>
  <si>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</si>
  <si>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</si>
  <si>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</si>
  <si>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</si>
  <si>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</si>
  <si>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</si>
  <si>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</si>
  <si>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</si>
  <si>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</si>
  <si>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</si>
  <si>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</si>
  <si>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</si>
  <si>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</si>
  <si>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</si>
  <si>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</si>
  <si>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</si>
  <si>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</si>
  <si>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</si>
  <si>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</si>
  <si>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</si>
  <si>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</si>
  <si>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</si>
  <si>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</si>
  <si>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</si>
  <si>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</si>
  <si>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</si>
  <si>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</si>
  <si>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</si>
  <si>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</si>
  <si>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</si>
  <si>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</si>
  <si>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</si>
  <si>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</si>
  <si>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</si>
  <si>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</si>
  <si>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</si>
  <si>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</si>
  <si>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</si>
  <si>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</si>
  <si>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</si>
  <si>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</si>
  <si>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</si>
  <si>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</si>
  <si>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</si>
  <si>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</si>
  <si>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</si>
  <si>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</si>
  <si>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</si>
  <si>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</si>
  <si>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</si>
  <si>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</si>
  <si>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</si>
  <si>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</si>
  <si>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</si>
  <si>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</si>
  <si>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</si>
  <si>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</si>
  <si>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</si>
  <si>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</si>
  <si>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</si>
  <si>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</si>
  <si>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</si>
  <si>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</si>
  <si>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</si>
  <si>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</si>
  <si>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</si>
  <si>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</si>
  <si>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</si>
  <si>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</si>
  <si>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</si>
  <si>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</si>
  <si>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</si>
  <si>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</si>
  <si>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</si>
  <si>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</si>
  <si>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</si>
  <si>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</si>
  <si>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</si>
  <si>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</si>
  <si>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</si>
  <si>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</si>
  <si>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</si>
  <si>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</si>
  <si>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</si>
  <si>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</si>
  <si>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</si>
  <si>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</si>
  <si>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</si>
  <si>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</si>
  <si>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</si>
  <si>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</si>
  <si>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</si>
  <si>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</si>
  <si>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</si>
  <si>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</si>
  <si>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</si>
  <si>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</si>
  <si>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</si>
  <si>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</si>
  <si>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</si>
  <si>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</si>
  <si>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</si>
  <si>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</si>
  <si>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</si>
  <si>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</si>
  <si>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</si>
  <si>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</si>
  <si>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</si>
  <si>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</si>
  <si>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</si>
  <si>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</si>
  <si>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</si>
  <si>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</si>
  <si>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</si>
  <si>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</si>
  <si>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</si>
  <si>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</si>
  <si>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</si>
  <si>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</si>
  <si>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</si>
  <si>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</si>
  <si>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</si>
  <si>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</si>
  <si>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</si>
  <si>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</si>
  <si>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</si>
  <si>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</si>
  <si>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</si>
  <si>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</si>
  <si>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</si>
  <si>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</si>
  <si>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</si>
  <si>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</si>
  <si>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</si>
  <si>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</si>
  <si>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</si>
  <si>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</si>
  <si>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</si>
  <si>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</si>
  <si>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</si>
  <si>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</si>
  <si>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</si>
  <si>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</si>
  <si>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</si>
  <si>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</si>
  <si>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</si>
  <si>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</si>
  <si>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</si>
  <si>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</si>
  <si>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</si>
  <si>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</si>
  <si>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</si>
  <si>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</si>
  <si>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</si>
  <si>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</si>
  <si>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</si>
  <si>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</si>
  <si>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</si>
  <si>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</si>
  <si>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</si>
  <si>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</si>
  <si>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</si>
  <si>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</si>
  <si>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</si>
  <si>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</si>
  <si>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</si>
  <si>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</si>
  <si>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</si>
  <si>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</si>
  <si>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</si>
  <si>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</si>
  <si>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</si>
  <si>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</si>
  <si>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</si>
  <si>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</si>
  <si>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</si>
  <si>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</si>
  <si>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</si>
  <si>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</si>
  <si>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</si>
  <si>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</si>
  <si>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</si>
  <si>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</si>
  <si>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</si>
  <si>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</si>
  <si>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</si>
  <si>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</si>
  <si>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</si>
  <si>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</si>
  <si>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</si>
  <si>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</si>
  <si>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</si>
  <si>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</si>
  <si>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</si>
  <si>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</si>
  <si>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</si>
  <si>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</si>
  <si>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</si>
  <si>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</si>
  <si>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</si>
  <si>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</si>
  <si>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</si>
  <si>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</si>
  <si>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</si>
  <si>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</si>
  <si>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</si>
  <si>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</si>
  <si>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</si>
  <si>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</si>
  <si>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</si>
  <si>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</si>
  <si>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</si>
  <si>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</si>
  <si>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</si>
  <si>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</si>
  <si>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</si>
  <si>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</si>
  <si>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</si>
  <si>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</si>
  <si>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</si>
  <si>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</si>
  <si>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</si>
  <si>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</si>
  <si>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</si>
  <si>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</si>
  <si>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</si>
  <si>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</si>
  <si>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</si>
  <si>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</si>
  <si>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</si>
  <si>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</si>
  <si>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</si>
  <si>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</si>
  <si>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</si>
  <si>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</si>
  <si>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</si>
  <si>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</si>
  <si>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</si>
  <si>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</si>
  <si>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</si>
  <si>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</si>
  <si>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</si>
  <si>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</si>
  <si>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</si>
  <si>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</si>
  <si>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</si>
  <si>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</si>
  <si>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</si>
  <si>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</si>
  <si>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</si>
  <si>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</si>
  <si>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</si>
  <si>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</si>
  <si>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</si>
  <si>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</si>
  <si>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</si>
  <si>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</si>
  <si>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</si>
  <si>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</si>
  <si>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</si>
  <si>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</si>
  <si>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</si>
  <si>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</si>
  <si>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</si>
  <si>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</si>
  <si>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</si>
  <si>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</si>
  <si>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</si>
  <si>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</si>
  <si>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</si>
  <si>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</si>
  <si>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</si>
  <si>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</si>
  <si>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</si>
  <si>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</si>
  <si>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</si>
  <si>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</si>
  <si>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</si>
  <si>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</si>
  <si>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</si>
  <si>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</si>
  <si>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</si>
  <si>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</si>
  <si>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</si>
  <si>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</si>
  <si>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</si>
  <si>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</si>
  <si>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</si>
  <si>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</si>
  <si>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</si>
  <si>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</si>
  <si>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</si>
  <si>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</si>
  <si>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</si>
  <si>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</si>
  <si>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</si>
  <si>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</si>
  <si>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</si>
  <si>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</si>
  <si>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</si>
  <si>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</si>
  <si>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</si>
  <si>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</si>
  <si>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</si>
  <si>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</si>
  <si>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</si>
  <si>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</si>
  <si>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</si>
  <si>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</si>
  <si>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</si>
  <si>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</si>
  <si>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</si>
  <si>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</si>
  <si>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</si>
  <si>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</si>
  <si>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</si>
  <si>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</si>
  <si>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</si>
  <si>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</si>
  <si>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</si>
  <si>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</si>
  <si>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</si>
  <si>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</si>
  <si>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</si>
  <si>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</si>
  <si>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</si>
  <si>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</si>
  <si>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</si>
  <si>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</si>
  <si>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</si>
  <si>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</si>
  <si>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</si>
  <si>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</si>
  <si>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</si>
  <si>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</si>
  <si>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</si>
  <si>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</si>
  <si>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</si>
  <si>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</si>
  <si>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</si>
  <si>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</si>
  <si>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</si>
  <si>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</si>
  <si>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</si>
  <si>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</si>
  <si>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</si>
  <si>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</si>
  <si>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</si>
  <si>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</si>
  <si>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</si>
  <si>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</si>
  <si>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</si>
  <si>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</si>
  <si>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</si>
  <si>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</si>
  <si>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</si>
  <si>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</si>
  <si>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</si>
  <si>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</si>
  <si>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</si>
  <si>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</si>
  <si>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</si>
  <si>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</si>
  <si>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</si>
  <si>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</si>
  <si>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</si>
  <si>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</si>
  <si>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</si>
  <si>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</si>
  <si>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</si>
  <si>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</si>
  <si>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</si>
  <si>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</si>
  <si>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</si>
  <si>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</si>
  <si>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</si>
  <si>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</si>
  <si>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</si>
  <si>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</si>
  <si>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</si>
  <si>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</si>
  <si>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</si>
  <si>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</si>
  <si>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</si>
  <si>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</si>
  <si>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</si>
  <si>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</si>
  <si>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</si>
  <si>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</si>
  <si>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</si>
  <si>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</si>
  <si>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</si>
  <si>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</si>
  <si>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</si>
  <si>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</si>
  <si>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</si>
  <si>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</si>
  <si>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</si>
  <si>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</si>
  <si>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</si>
  <si>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</si>
  <si>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</si>
  <si>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</si>
  <si>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</si>
  <si>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</si>
  <si>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</si>
  <si>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</si>
  <si>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</si>
  <si>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</si>
  <si>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</si>
  <si>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</si>
  <si>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</si>
  <si>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</si>
  <si>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</si>
  <si>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</si>
  <si>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</si>
  <si>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</si>
  <si>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</si>
  <si>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</si>
  <si>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</si>
  <si>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</si>
  <si>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</si>
  <si>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</si>
  <si>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</si>
  <si>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</si>
  <si>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</si>
  <si>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</si>
  <si>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</si>
  <si>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</si>
  <si>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</si>
  <si>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</si>
  <si>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</si>
  <si>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</si>
  <si>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</si>
  <si>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</si>
  <si>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</si>
  <si>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</si>
  <si>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</si>
  <si>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</si>
  <si>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</si>
  <si>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</si>
  <si>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</si>
  <si>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</si>
  <si>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</si>
  <si>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</si>
  <si>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</si>
  <si>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</si>
  <si>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</si>
  <si>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</si>
  <si>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</si>
  <si>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</si>
  <si>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</si>
  <si>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</si>
  <si>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</si>
  <si>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</si>
  <si>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</si>
  <si>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</si>
  <si>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</si>
  <si>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</si>
  <si>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</si>
  <si>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</si>
  <si>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</si>
  <si>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</si>
  <si>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</si>
  <si>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</si>
  <si>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</si>
  <si>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</si>
  <si>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</si>
  <si>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</si>
  <si>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</si>
  <si>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</si>
  <si>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</si>
  <si>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</si>
  <si>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</si>
  <si>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</si>
  <si>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</si>
  <si>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</si>
  <si>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</si>
  <si>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</si>
  <si>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</si>
  <si>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</si>
  <si>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</si>
  <si>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</si>
  <si>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</si>
  <si>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</si>
  <si>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</si>
  <si>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</si>
  <si>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</si>
  <si>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</si>
  <si>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</si>
  <si>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</si>
  <si>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</si>
  <si>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</si>
  <si>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</si>
  <si>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</si>
  <si>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</si>
  <si>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</si>
  <si>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</si>
  <si>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</si>
  <si>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</si>
  <si>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</si>
  <si>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</si>
  <si>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</si>
  <si>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</si>
  <si>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</si>
  <si>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</si>
  <si>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</si>
  <si>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</si>
  <si>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</si>
  <si>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</si>
  <si>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</si>
  <si>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</si>
  <si>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</si>
  <si>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</si>
  <si>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</si>
  <si>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</si>
  <si>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</si>
  <si>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</si>
  <si>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</si>
  <si>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</si>
  <si>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</si>
  <si>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</si>
  <si>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</si>
  <si>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</si>
  <si>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</si>
  <si>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</si>
  <si>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</si>
  <si>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</si>
  <si>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</si>
  <si>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</si>
  <si>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</si>
  <si>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</si>
  <si>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</si>
  <si>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</si>
  <si>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</si>
  <si>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</si>
  <si>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</si>
  <si>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</si>
  <si>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</si>
  <si>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</si>
  <si>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</si>
  <si>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</si>
  <si>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</si>
  <si>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</si>
  <si>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</si>
  <si>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</si>
  <si>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</si>
  <si>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</si>
  <si>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</si>
  <si>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</si>
  <si>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</si>
  <si>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</si>
  <si>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</si>
  <si>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</si>
  <si>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</si>
  <si>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</si>
  <si>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</si>
  <si>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</si>
  <si>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</si>
  <si>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</si>
  <si>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</si>
  <si>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</si>
  <si>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</si>
  <si>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</si>
  <si>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</si>
  <si>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</si>
  <si>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</si>
  <si>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</si>
  <si>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</si>
  <si>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</si>
  <si>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</si>
  <si>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</si>
  <si>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</si>
  <si>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</si>
  <si>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</si>
  <si>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</si>
  <si>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</si>
  <si>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</si>
  <si>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</si>
  <si>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</si>
  <si>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</si>
  <si>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</si>
  <si>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</si>
  <si>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</si>
  <si>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</si>
  <si>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</si>
  <si>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</si>
  <si>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</si>
  <si>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</si>
  <si>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</si>
  <si>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</si>
  <si>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</si>
  <si>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</si>
  <si>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</si>
  <si>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</si>
  <si>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</si>
  <si>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</si>
  <si>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</si>
  <si>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</si>
  <si>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</si>
  <si>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</si>
  <si>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</si>
  <si>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</si>
  <si>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</si>
  <si>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</si>
  <si>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</si>
  <si>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</si>
  <si>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</si>
  <si>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</si>
  <si>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</si>
  <si>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</si>
  <si>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</si>
  <si>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</si>
  <si>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</si>
  <si>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</si>
  <si>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</si>
  <si>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</si>
  <si>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</si>
  <si>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</si>
  <si>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</si>
  <si>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</si>
  <si>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</si>
  <si>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</si>
  <si>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</si>
  <si>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</si>
  <si>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</si>
  <si>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</si>
  <si>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</si>
  <si>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</si>
  <si>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</si>
  <si>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</si>
  <si>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</si>
  <si>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</si>
  <si>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</si>
  <si>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</si>
  <si>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</si>
  <si>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</si>
  <si>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</si>
  <si>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</si>
  <si>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</si>
  <si>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</si>
  <si>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</si>
  <si>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</si>
  <si>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</si>
  <si>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</si>
  <si>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</si>
  <si>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</si>
  <si>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</si>
  <si>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</si>
  <si>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</si>
  <si>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</si>
  <si>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</si>
  <si>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</si>
  <si>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</si>
  <si>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</si>
  <si>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</si>
  <si>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</si>
  <si>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</si>
  <si>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</si>
  <si>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</si>
  <si>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</si>
  <si>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</si>
  <si>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</si>
  <si>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</si>
  <si>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</si>
  <si>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</si>
  <si>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</si>
  <si>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</si>
  <si>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</si>
  <si>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</si>
  <si>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</si>
  <si>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</si>
  <si>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</si>
  <si>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</si>
  <si>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</si>
  <si>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</si>
  <si>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</si>
  <si>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</si>
  <si>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</si>
  <si>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</si>
  <si>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</si>
  <si>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</si>
  <si>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</si>
  <si>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</si>
  <si>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</si>
  <si>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</si>
  <si>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</si>
  <si>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</si>
  <si>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</si>
  <si>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</si>
  <si>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</si>
  <si>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</si>
  <si>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</si>
  <si>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</si>
  <si>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</si>
  <si>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</si>
  <si>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</si>
  <si>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</si>
  <si>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</si>
  <si>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</si>
  <si>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</si>
  <si>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</si>
  <si>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</si>
  <si>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</si>
  <si>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</si>
  <si>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</si>
  <si>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</si>
  <si>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</si>
  <si>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</si>
  <si>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</si>
  <si>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</si>
  <si>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</si>
  <si>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</si>
  <si>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</si>
  <si>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</si>
  <si>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</si>
  <si>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</si>
  <si>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</si>
  <si>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</si>
  <si>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</si>
  <si>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</si>
  <si>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</si>
  <si>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</si>
  <si>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</si>
  <si>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</si>
  <si>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</si>
  <si>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</si>
  <si>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</si>
  <si>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</si>
  <si>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</si>
  <si>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</si>
  <si>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</si>
  <si>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</si>
  <si>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</si>
  <si>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</si>
  <si>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</si>
  <si>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</si>
  <si>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</si>
  <si>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</si>
  <si>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</si>
  <si>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</si>
  <si>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</si>
  <si>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</si>
  <si>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</si>
  <si>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</si>
  <si>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</si>
  <si>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</si>
  <si>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</si>
  <si>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</si>
  <si>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</si>
  <si>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</si>
  <si>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</si>
  <si>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</si>
  <si>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</si>
  <si>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</si>
  <si>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</si>
  <si>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</si>
  <si>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</si>
  <si>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</si>
  <si>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</si>
  <si>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</si>
  <si>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</si>
  <si>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</si>
  <si>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</si>
  <si>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</si>
  <si>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</si>
  <si>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</si>
  <si>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</si>
  <si>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</si>
  <si>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</si>
  <si>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</si>
  <si>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</si>
  <si>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</si>
  <si>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</si>
  <si>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</si>
  <si>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</si>
  <si>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</si>
  <si>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</si>
  <si>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</si>
  <si>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</si>
  <si>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</si>
  <si>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</si>
  <si>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</si>
  <si>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</si>
  <si>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</si>
  <si>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</si>
  <si>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</si>
  <si>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</si>
  <si>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</si>
  <si>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</si>
  <si>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</si>
  <si>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</si>
  <si>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</si>
  <si>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</si>
  <si>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</si>
  <si>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</si>
  <si>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</si>
  <si>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</si>
  <si>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</si>
  <si>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</si>
  <si>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</si>
  <si>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</si>
  <si>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</si>
  <si>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</si>
  <si>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</si>
  <si>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</si>
  <si>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</si>
  <si>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</si>
  <si>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</si>
  <si>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</si>
  <si>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</si>
  <si>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</si>
  <si>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</si>
  <si>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</si>
  <si>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</si>
  <si>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</si>
  <si>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</si>
  <si>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</si>
  <si>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</si>
  <si>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</si>
  <si>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</si>
  <si>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</si>
  <si>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</si>
  <si>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</si>
  <si>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</si>
  <si>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</si>
  <si>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</si>
  <si>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</si>
  <si>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</si>
  <si>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</si>
  <si>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</si>
  <si>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</si>
  <si>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</si>
  <si>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</si>
  <si>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</si>
  <si>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</si>
  <si>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</si>
  <si>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</si>
  <si>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</si>
  <si>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</si>
  <si>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</si>
  <si>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</si>
  <si>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</si>
  <si>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</si>
  <si>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</si>
  <si>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</si>
  <si>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</si>
  <si>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</si>
  <si>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</si>
  <si>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</si>
  <si>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</si>
  <si>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</si>
  <si>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</si>
  <si>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</si>
  <si>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</si>
  <si>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</si>
  <si>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</si>
  <si>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</si>
  <si>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</si>
  <si>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</si>
  <si>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</si>
  <si>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</si>
  <si>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</si>
  <si>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</si>
  <si>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</si>
  <si>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</si>
  <si>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</si>
  <si>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</si>
  <si>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</si>
  <si>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</si>
  <si>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</si>
  <si>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</si>
  <si>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</si>
  <si>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</si>
  <si>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</si>
  <si>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</si>
  <si>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</si>
  <si>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</si>
  <si>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</si>
  <si>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</si>
  <si>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</si>
  <si>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</si>
  <si>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</si>
  <si>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</si>
  <si>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</si>
  <si>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</si>
  <si>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</si>
  <si>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</si>
  <si>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</si>
  <si>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</si>
  <si>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</si>
  <si>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</si>
  <si>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</si>
  <si>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</si>
  <si>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</si>
  <si>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</si>
  <si>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</si>
  <si>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</si>
  <si>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</si>
  <si>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</si>
  <si>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</si>
  <si>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</si>
  <si>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</si>
  <si>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</si>
  <si>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</si>
  <si>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</si>
  <si>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</si>
  <si>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</si>
  <si>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</si>
  <si>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</si>
  <si>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</si>
  <si>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</si>
  <si>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</si>
  <si>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</si>
  <si>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</si>
  <si>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</si>
  <si>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</si>
  <si>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</si>
  <si>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</si>
  <si>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</si>
  <si>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</si>
  <si>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</si>
  <si>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</si>
  <si>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</si>
  <si>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</si>
  <si>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</si>
  <si>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</si>
  <si>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</si>
  <si>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</si>
  <si>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</si>
  <si>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</si>
  <si>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</si>
  <si>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</si>
  <si>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</si>
  <si>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</si>
  <si>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</si>
  <si>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</si>
  <si>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</si>
  <si>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</si>
  <si>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</si>
  <si>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</si>
  <si>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</si>
  <si>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</si>
  <si>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</si>
  <si>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</si>
  <si>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</si>
  <si>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</si>
  <si>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</si>
  <si>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</si>
  <si>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</si>
  <si>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</si>
  <si>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</si>
  <si>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</si>
  <si>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</si>
  <si>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</si>
  <si>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</si>
  <si>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</si>
  <si>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</si>
  <si>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</si>
  <si>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</si>
  <si>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</si>
  <si>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</si>
  <si>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</si>
  <si>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</si>
  <si>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</si>
  <si>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</si>
  <si>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</si>
  <si>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</si>
  <si>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</si>
  <si>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</si>
  <si>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</si>
  <si>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</si>
  <si>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</si>
  <si>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</si>
  <si>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</si>
  <si>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</si>
  <si>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</si>
  <si>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</si>
  <si>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</si>
  <si>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</si>
  <si>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</si>
  <si>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</si>
  <si>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</si>
  <si>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</si>
  <si>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</si>
  <si>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</si>
  <si>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</si>
  <si>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</si>
  <si>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</si>
  <si>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</si>
  <si>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</si>
  <si>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</si>
  <si>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</si>
  <si>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</si>
  <si>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</si>
  <si>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</si>
  <si>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</si>
  <si>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</si>
  <si>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</si>
  <si>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</si>
  <si>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</si>
  <si>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</si>
  <si>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</si>
  <si>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</si>
  <si>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</si>
  <si>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</si>
  <si>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</si>
  <si>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</si>
  <si>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</si>
  <si>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</si>
  <si>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</si>
  <si>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</si>
  <si>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</si>
  <si>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</si>
  <si>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</si>
  <si>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</si>
  <si>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</si>
  <si>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</si>
  <si>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</si>
  <si>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</si>
  <si>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</si>
  <si>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</si>
  <si>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</si>
  <si>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</si>
  <si>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</si>
  <si>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</si>
  <si>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</si>
  <si>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</si>
  <si>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</si>
  <si>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</si>
  <si>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</si>
  <si>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</si>
  <si>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</si>
  <si>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</si>
  <si>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</si>
  <si>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</si>
  <si>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</si>
  <si>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</si>
  <si>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</si>
  <si>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</si>
  <si>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</si>
  <si>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</si>
  <si>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</si>
  <si>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</si>
  <si>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</si>
  <si>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</si>
  <si>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</si>
  <si>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</si>
  <si>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</si>
  <si>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</si>
  <si>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</si>
  <si>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</si>
  <si>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</si>
  <si>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</si>
  <si>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</si>
  <si>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</si>
  <si>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</si>
  <si>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</si>
  <si>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</si>
  <si>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</si>
  <si>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</si>
  <si>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</si>
  <si>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</si>
  <si>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</si>
  <si>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</si>
  <si>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</si>
  <si>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</si>
  <si>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</si>
  <si>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</si>
  <si>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</si>
  <si>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</si>
  <si>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</si>
  <si>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</si>
  <si>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</si>
  <si>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</si>
  <si>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</si>
  <si>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</si>
  <si>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</si>
  <si>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</si>
  <si>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</si>
  <si>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</si>
  <si>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</si>
  <si>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</si>
  <si>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</si>
  <si>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</si>
  <si>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</si>
  <si>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</si>
  <si>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</si>
  <si>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</si>
  <si>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</si>
  <si>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</si>
  <si>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</si>
  <si>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</si>
  <si>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</si>
  <si>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</si>
  <si>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</si>
  <si>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</si>
  <si>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</si>
  <si>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</si>
  <si>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</si>
  <si>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</si>
  <si>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</si>
  <si>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</si>
  <si>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</si>
  <si>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</si>
  <si>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</si>
  <si>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</si>
  <si>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</si>
  <si>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</si>
  <si>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</si>
  <si>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</si>
  <si>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</si>
  <si>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</si>
  <si>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</si>
  <si>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</si>
  <si>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</si>
  <si>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</si>
  <si>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</si>
  <si>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</si>
  <si>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</si>
  <si>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</si>
  <si>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</si>
  <si>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</si>
  <si>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</si>
  <si>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</si>
  <si>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</si>
  <si>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</si>
  <si>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</si>
  <si>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</si>
  <si>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</si>
  <si>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</si>
  <si>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</si>
  <si>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</si>
  <si>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</si>
  <si>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</si>
  <si>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</si>
  <si>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</si>
  <si>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</si>
  <si>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</si>
  <si>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</si>
  <si>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</si>
  <si>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</si>
  <si>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</si>
  <si>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</si>
  <si>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</si>
  <si>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</si>
  <si>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</si>
  <si>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</si>
  <si>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</si>
  <si>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</si>
  <si>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</si>
  <si>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</si>
  <si>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</si>
  <si>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</si>
  <si>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</si>
  <si>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</si>
  <si>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</si>
  <si>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</si>
  <si>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</si>
  <si>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</si>
  <si>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</si>
  <si>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</si>
  <si>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</si>
  <si>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</si>
  <si>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</si>
  <si>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</si>
  <si>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</si>
  <si>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</si>
  <si>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</si>
  <si>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</si>
  <si>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</si>
  <si>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</si>
  <si>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</si>
  <si>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</si>
  <si>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</si>
  <si>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</si>
  <si>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</si>
  <si>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</si>
  <si>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</si>
  <si>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</si>
  <si>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</si>
  <si>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</si>
  <si>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</si>
  <si>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</si>
  <si>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</si>
  <si>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</si>
  <si>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</si>
  <si>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</si>
  <si>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</si>
  <si>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</si>
  <si>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</si>
  <si>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</si>
  <si>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</si>
  <si>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</si>
  <si>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</si>
  <si>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</si>
  <si>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</si>
  <si>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</si>
  <si>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</si>
  <si>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</si>
  <si>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</si>
  <si>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</si>
  <si>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</si>
  <si>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</si>
  <si>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</si>
  <si>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</si>
  <si>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</si>
  <si>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</si>
  <si>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</si>
  <si>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</si>
  <si>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</si>
  <si>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</si>
  <si>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</si>
  <si>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</si>
  <si>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</si>
  <si>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</si>
  <si>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</si>
  <si>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</si>
  <si>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</si>
  <si>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</si>
  <si>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</si>
  <si>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</si>
  <si>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</si>
  <si>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</si>
  <si>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</si>
  <si>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</si>
  <si>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</si>
  <si>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</si>
  <si>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</si>
  <si>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</si>
  <si>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</si>
  <si>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</si>
  <si>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</si>
  <si>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</si>
  <si>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</si>
  <si>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</si>
  <si>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</si>
  <si>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</si>
  <si>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</si>
  <si>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</si>
  <si>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</si>
  <si>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</si>
  <si>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</si>
  <si>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</si>
  <si>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</si>
  <si>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</si>
  <si>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</si>
  <si>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</si>
  <si>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</si>
  <si>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</si>
  <si>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</si>
  <si>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</si>
  <si>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</si>
  <si>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</si>
  <si>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</si>
  <si>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</si>
  <si>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</si>
  <si>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</si>
  <si>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</si>
  <si>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</si>
  <si>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</si>
  <si>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</si>
  <si>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</si>
  <si>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</si>
  <si>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</si>
  <si>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</si>
  <si>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</si>
  <si>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</si>
  <si>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</si>
  <si>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</si>
  <si>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</si>
  <si>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</si>
  <si>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</si>
  <si>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</si>
  <si>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</si>
  <si>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</si>
  <si>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</si>
  <si>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</si>
  <si>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</si>
  <si>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</si>
  <si>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</si>
  <si>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</si>
  <si>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</si>
  <si>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</si>
  <si>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</si>
  <si>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</si>
  <si>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</si>
  <si>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</si>
  <si>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</si>
  <si>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</si>
  <si>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</si>
  <si>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</si>
  <si>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</si>
  <si>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</si>
  <si>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</si>
  <si>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</si>
  <si>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</si>
  <si>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</si>
  <si>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</si>
  <si>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</si>
  <si>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</si>
  <si>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</si>
  <si>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</si>
  <si>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</si>
  <si>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</si>
  <si>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</si>
  <si>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</si>
  <si>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</si>
  <si>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</si>
  <si>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</si>
  <si>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</si>
  <si>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</si>
  <si>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</si>
  <si>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</si>
  <si>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</si>
  <si>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</si>
  <si>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</si>
  <si>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</si>
  <si>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</si>
  <si>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</si>
  <si>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</si>
  <si>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</si>
  <si>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</si>
  <si>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</si>
  <si>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</si>
  <si>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</si>
  <si>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</si>
  <si>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</si>
  <si>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</si>
  <si>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</si>
  <si>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</si>
  <si>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</si>
  <si>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</si>
  <si>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</si>
  <si>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</si>
  <si>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</si>
  <si>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</si>
  <si>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</si>
  <si>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</si>
  <si>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</si>
  <si>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</si>
  <si>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</si>
  <si>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</si>
  <si>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</si>
  <si>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</si>
  <si>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</si>
  <si>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</si>
  <si>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</si>
  <si>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</si>
  <si>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</si>
  <si>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</si>
  <si>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</si>
  <si>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</si>
  <si>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</si>
  <si>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</si>
  <si>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</si>
  <si>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</si>
  <si>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</si>
  <si>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</si>
  <si>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</si>
  <si>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</si>
  <si>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</si>
  <si>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</si>
  <si>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</si>
  <si>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</si>
  <si>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</si>
  <si>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</si>
  <si>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</si>
  <si>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</si>
  <si>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</si>
  <si>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</si>
  <si>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</si>
  <si>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</si>
  <si>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</si>
  <si>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</si>
  <si>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</si>
  <si>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</si>
  <si>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</si>
  <si>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</si>
  <si>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</si>
  <si>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</si>
  <si>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</si>
  <si>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</si>
  <si>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</si>
  <si>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</si>
  <si>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</si>
  <si>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</si>
  <si>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</si>
  <si>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</si>
  <si>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</si>
  <si>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</si>
  <si>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</si>
  <si>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</si>
  <si>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</si>
  <si>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</si>
  <si>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</si>
  <si>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</si>
  <si>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</si>
  <si>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</si>
  <si>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</si>
  <si>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</si>
  <si>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</si>
  <si>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</si>
  <si>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</si>
  <si>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</si>
  <si>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</si>
  <si>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</si>
  <si>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</si>
  <si>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</si>
  <si>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</si>
  <si>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</si>
  <si>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</si>
  <si>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</si>
  <si>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</si>
  <si>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</si>
  <si>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</si>
  <si>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</si>
  <si>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</si>
  <si>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</si>
  <si>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</si>
  <si>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</si>
  <si>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</si>
  <si>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</si>
  <si>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</si>
  <si>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</si>
  <si>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</si>
  <si>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</si>
  <si>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</si>
  <si>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</si>
  <si>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</si>
  <si>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</si>
  <si>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</si>
  <si>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</si>
  <si>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</si>
  <si>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</si>
  <si>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</si>
  <si>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</si>
  <si>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</si>
  <si>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</si>
  <si>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</si>
  <si>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</si>
  <si>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</si>
  <si>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</si>
  <si>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</si>
  <si>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</si>
  <si>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</si>
  <si>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</si>
  <si>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</si>
  <si>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</si>
  <si>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</si>
  <si>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</si>
  <si>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</si>
  <si>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</si>
  <si>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</si>
  <si>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</si>
  <si>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</si>
  <si>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</si>
  <si>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</si>
  <si>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</si>
  <si>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</si>
  <si>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</si>
  <si>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</si>
  <si>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</si>
  <si>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</si>
  <si>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</si>
  <si>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</si>
  <si>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</si>
  <si>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</si>
  <si>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</si>
  <si>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</si>
  <si>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</si>
  <si>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</si>
  <si>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</si>
  <si>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</si>
  <si>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</si>
  <si>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</si>
  <si>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</si>
  <si>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</si>
  <si>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</si>
  <si>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</si>
  <si>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</si>
  <si>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</si>
  <si>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</si>
  <si>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</si>
  <si>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</si>
  <si>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</si>
  <si>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</si>
  <si>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</si>
  <si>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</si>
  <si>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</si>
  <si>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</si>
  <si>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</si>
  <si>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</si>
  <si>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</si>
  <si>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</si>
  <si>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</si>
  <si>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</si>
  <si>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</si>
  <si>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</si>
  <si>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</si>
  <si>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</si>
  <si>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</si>
  <si>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</si>
  <si>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</si>
  <si>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</si>
  <si>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</si>
  <si>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</si>
  <si>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</si>
  <si>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</si>
  <si>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</si>
  <si>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</si>
  <si>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</si>
  <si>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</si>
  <si>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</si>
  <si>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</si>
  <si>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</si>
  <si>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</si>
  <si>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</si>
  <si>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</si>
  <si>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</si>
  <si>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</si>
  <si>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</si>
  <si>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</si>
  <si>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</si>
  <si>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</si>
  <si>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</si>
  <si>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</si>
  <si>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</si>
  <si>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</si>
  <si>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</si>
  <si>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</si>
  <si>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</si>
  <si>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</si>
  <si>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</si>
  <si>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</si>
  <si>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</si>
  <si>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</si>
  <si>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</si>
  <si>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</si>
  <si>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</si>
  <si>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</si>
  <si>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</si>
  <si>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</si>
  <si>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</si>
  <si>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</si>
  <si>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</si>
  <si>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</si>
  <si>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</si>
  <si>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</si>
  <si>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</si>
  <si>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</si>
  <si>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</si>
  <si>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</si>
  <si>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</si>
  <si>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</si>
  <si>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</si>
  <si>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</si>
  <si>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</si>
  <si>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</si>
  <si>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</si>
  <si>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</si>
  <si>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</si>
  <si>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</si>
  <si>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</si>
  <si>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</si>
  <si>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</si>
  <si>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</si>
  <si>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</si>
  <si>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</si>
  <si>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</si>
  <si>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</si>
  <si>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</si>
  <si>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</si>
  <si>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</si>
  <si>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</si>
  <si>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</si>
  <si>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</si>
  <si>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</si>
  <si>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</si>
  <si>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</si>
  <si>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</si>
  <si>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</si>
  <si>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</si>
  <si>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</si>
  <si>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</si>
  <si>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</si>
  <si>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</si>
  <si>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</si>
  <si>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</si>
  <si>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</si>
  <si>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</si>
  <si>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</si>
  <si>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</si>
  <si>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</si>
  <si>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</si>
  <si>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</si>
  <si>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</si>
  <si>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</si>
  <si>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</si>
  <si>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</si>
  <si>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</si>
  <si>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</si>
  <si>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</si>
  <si>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</si>
  <si>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</si>
  <si>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</si>
  <si>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</si>
  <si>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</si>
  <si>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</si>
  <si>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</si>
  <si>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</si>
  <si>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</si>
  <si>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</si>
  <si>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</si>
  <si>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</si>
  <si>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</si>
  <si>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</si>
  <si>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</si>
  <si>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</si>
  <si>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</si>
  <si>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</si>
  <si>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</si>
  <si>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</si>
  <si>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</si>
  <si>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</si>
  <si>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</si>
  <si>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</si>
  <si>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</si>
  <si>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</si>
  <si>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</si>
  <si>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</si>
  <si>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</si>
  <si>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</si>
  <si>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</si>
  <si>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</si>
  <si>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</si>
  <si>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</si>
  <si>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</si>
  <si>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</si>
  <si>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</si>
  <si>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</si>
  <si>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</si>
  <si>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</si>
  <si>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</si>
  <si>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</si>
  <si>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</si>
  <si>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</si>
  <si>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</si>
  <si>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</si>
  <si>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</si>
  <si>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</si>
  <si>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</si>
  <si>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</si>
  <si>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</si>
  <si>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</si>
  <si>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</si>
  <si>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</si>
  <si>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</si>
  <si>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</si>
  <si>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</si>
  <si>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</si>
  <si>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</si>
  <si>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</si>
  <si>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</si>
  <si>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</si>
  <si>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</si>
  <si>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</si>
  <si>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</si>
  <si>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</si>
  <si>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</si>
  <si>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</si>
  <si>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</si>
  <si>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</si>
  <si>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</si>
  <si>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</si>
  <si>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</si>
  <si>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</si>
  <si>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</si>
  <si>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</si>
  <si>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</si>
  <si>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</si>
  <si>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</si>
  <si>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</si>
  <si>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</si>
  <si>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</si>
  <si>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</si>
  <si>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</si>
  <si>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</si>
  <si>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</si>
  <si>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</si>
  <si>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</si>
  <si>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</si>
  <si>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</si>
  <si>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</si>
  <si>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</si>
  <si>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</si>
  <si>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</si>
  <si>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</si>
  <si>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</si>
  <si>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</si>
  <si>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</si>
  <si>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</si>
  <si>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</si>
  <si>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</si>
  <si>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</si>
  <si>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</si>
  <si>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</si>
  <si>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</si>
  <si>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</si>
  <si>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</si>
  <si>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</si>
  <si>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</si>
  <si>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</si>
  <si>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</si>
  <si>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</si>
  <si>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</si>
  <si>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</si>
  <si>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</si>
  <si>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</si>
  <si>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</si>
  <si>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</si>
  <si>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</si>
  <si>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</si>
  <si>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</si>
  <si>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</si>
  <si>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</si>
  <si>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</si>
  <si>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</si>
  <si>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</si>
  <si>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</si>
  <si>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</si>
  <si>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</si>
  <si>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</si>
  <si>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</si>
  <si>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</si>
  <si>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</si>
  <si>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</si>
  <si>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</si>
  <si>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</si>
  <si>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</si>
  <si>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</si>
  <si>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</si>
  <si>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</si>
  <si>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</si>
  <si>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</si>
  <si>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</si>
  <si>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</si>
  <si>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</si>
  <si>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</si>
  <si>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</si>
  <si>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</si>
  <si>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</si>
  <si>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</si>
  <si>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</si>
  <si>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</si>
  <si>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</si>
  <si>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</si>
  <si>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</si>
  <si>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</si>
  <si>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</si>
  <si>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</si>
  <si>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</si>
  <si>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</si>
  <si>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</si>
  <si>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</si>
  <si>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</si>
  <si>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</si>
  <si>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</si>
  <si>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</si>
  <si>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</si>
  <si>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</si>
  <si>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</si>
  <si>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</si>
  <si>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</si>
  <si>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</si>
  <si>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</si>
  <si>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</si>
  <si>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</si>
  <si>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</si>
  <si>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</si>
  <si>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</si>
  <si>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</si>
  <si>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</si>
  <si>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</si>
  <si>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</si>
  <si>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</si>
  <si>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</si>
  <si>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</si>
  <si>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</si>
  <si>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</si>
  <si>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</si>
  <si>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</si>
  <si>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</si>
  <si>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</si>
  <si>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</si>
  <si>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</si>
  <si>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</si>
  <si>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</si>
  <si>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</si>
  <si>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</si>
  <si>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</si>
  <si>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</si>
  <si>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</si>
  <si>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</si>
  <si>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</si>
  <si>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</si>
  <si>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</si>
  <si>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</si>
  <si>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</si>
  <si>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</si>
  <si>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</si>
  <si>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</si>
  <si>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</si>
  <si>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</si>
  <si>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</si>
  <si>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</si>
  <si>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</si>
  <si>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</si>
  <si>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</si>
  <si>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</si>
  <si>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</si>
  <si>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</si>
  <si>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</si>
  <si>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</si>
  <si>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</si>
  <si>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</si>
  <si>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</si>
  <si>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</si>
  <si>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</si>
  <si>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</si>
  <si>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</si>
  <si>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</si>
  <si>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</si>
  <si>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</si>
  <si>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</si>
  <si>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</si>
  <si>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</si>
  <si>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</si>
  <si>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</si>
  <si>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</si>
  <si>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</si>
  <si>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</si>
  <si>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</si>
  <si>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</si>
  <si>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</si>
  <si>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</si>
  <si>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</si>
  <si>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</si>
  <si>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</si>
  <si>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</si>
  <si>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</si>
  <si>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</si>
  <si>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</si>
  <si>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</si>
  <si>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</si>
  <si>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</si>
  <si>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</si>
  <si>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</si>
  <si>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</si>
  <si>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</si>
  <si>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</si>
  <si>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</si>
  <si>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</si>
  <si>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</si>
  <si>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</si>
  <si>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</si>
  <si>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</si>
  <si>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</si>
  <si>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</si>
  <si>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</si>
  <si>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</si>
  <si>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</si>
  <si>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</si>
  <si>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</si>
  <si>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</si>
  <si>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</si>
  <si>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</si>
  <si>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</si>
  <si>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</si>
  <si>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</si>
  <si>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</si>
  <si>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</si>
  <si>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</si>
  <si>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</si>
  <si>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</si>
  <si>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</si>
  <si>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</si>
  <si>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</si>
  <si>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</si>
  <si>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</si>
  <si>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</si>
  <si>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</si>
  <si>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</si>
  <si>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</si>
  <si>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</si>
  <si>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</si>
  <si>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</si>
  <si>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</si>
  <si>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</si>
  <si>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</si>
  <si>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</si>
  <si>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</si>
  <si>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</si>
  <si>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</si>
  <si>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</si>
  <si>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</si>
  <si>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</si>
  <si>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</si>
  <si>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</si>
  <si>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</si>
  <si>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</si>
  <si>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</si>
  <si>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</si>
  <si>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</si>
  <si>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</si>
  <si>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</si>
  <si>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</si>
  <si>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</si>
  <si>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</si>
  <si>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</si>
  <si>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</si>
  <si>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</si>
  <si>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</si>
  <si>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</si>
  <si>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</si>
  <si>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</si>
  <si>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</si>
  <si>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</si>
  <si>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</si>
  <si>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</si>
  <si>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</si>
  <si>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</si>
  <si>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</si>
  <si>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</si>
  <si>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</si>
  <si>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</si>
  <si>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</si>
  <si>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</si>
  <si>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</si>
  <si>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</si>
  <si>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</si>
  <si>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</si>
  <si>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</si>
  <si>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</si>
  <si>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</si>
  <si>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</si>
  <si>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</si>
  <si>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</si>
  <si>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</si>
  <si>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</si>
  <si>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</si>
  <si>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</si>
  <si>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</si>
  <si>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</si>
  <si>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</si>
  <si>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</si>
  <si>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</si>
  <si>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</si>
  <si>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</si>
  <si>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</si>
  <si>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</si>
  <si>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</si>
  <si>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</si>
  <si>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</si>
  <si>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</si>
  <si>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</si>
  <si>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</si>
  <si>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</si>
  <si>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</si>
  <si>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</si>
  <si>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</si>
  <si>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</si>
  <si>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</si>
  <si>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</si>
  <si>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</si>
  <si>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</si>
  <si>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</si>
  <si>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</si>
  <si>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</si>
  <si>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</si>
  <si>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</si>
  <si>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</si>
  <si>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</si>
  <si>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</si>
  <si>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</si>
  <si>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</si>
  <si>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</si>
  <si>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</si>
  <si>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</si>
  <si>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</si>
  <si>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</si>
  <si>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</si>
  <si>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</si>
  <si>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</si>
  <si>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</si>
  <si>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</si>
  <si>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</si>
  <si>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</si>
  <si>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</si>
  <si>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</si>
  <si>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</si>
  <si>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</si>
  <si>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</si>
  <si>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</si>
  <si>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</si>
  <si>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</si>
  <si>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</si>
  <si>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</si>
  <si>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</si>
  <si>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</si>
  <si>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</si>
  <si>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</si>
  <si>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</si>
  <si>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</si>
  <si>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</si>
  <si>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</si>
  <si>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</si>
  <si>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</si>
  <si>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</si>
  <si>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</si>
  <si>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</si>
  <si>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</si>
  <si>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</si>
  <si>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</si>
  <si>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</si>
  <si>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</si>
  <si>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</si>
  <si>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</si>
  <si>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</si>
  <si>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</si>
  <si>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</si>
  <si>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</si>
  <si>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</si>
  <si>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</si>
  <si>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</si>
  <si>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</si>
  <si>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</si>
  <si>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</si>
  <si>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</si>
  <si>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</si>
  <si>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</si>
  <si>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</si>
  <si>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</si>
  <si>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</si>
  <si>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</si>
  <si>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</si>
  <si>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</si>
  <si>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</si>
  <si>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</si>
  <si>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</si>
  <si>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</si>
  <si>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</si>
  <si>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</si>
  <si>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</si>
  <si>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</si>
  <si>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</si>
  <si>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</si>
  <si>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</si>
  <si>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</si>
  <si>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</si>
  <si>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</si>
  <si>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</si>
  <si>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</si>
  <si>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</si>
  <si>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</si>
  <si>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</si>
  <si>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</si>
  <si>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</si>
  <si>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</si>
  <si>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</si>
  <si>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</si>
  <si>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</si>
  <si>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</si>
  <si>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</si>
  <si>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</si>
  <si>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</si>
  <si>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</si>
  <si>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</si>
  <si>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</si>
  <si>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</si>
  <si>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</si>
  <si>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</si>
  <si>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</si>
  <si>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</si>
  <si>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</si>
  <si>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</si>
  <si>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</si>
  <si>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</si>
  <si>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</si>
  <si>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</si>
  <si>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</si>
  <si>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</si>
  <si>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</si>
  <si>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</si>
  <si>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</si>
  <si>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</si>
  <si>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</si>
  <si>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</si>
  <si>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</si>
  <si>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</si>
  <si>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</si>
  <si>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</si>
  <si>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</si>
  <si>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</si>
  <si>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</si>
  <si>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</si>
  <si>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</si>
  <si>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</si>
  <si>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</si>
  <si>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</si>
  <si>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</si>
  <si>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</si>
  <si>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</si>
  <si>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</si>
  <si>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</si>
  <si>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</si>
  <si>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</si>
  <si>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</si>
  <si>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</si>
  <si>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</si>
  <si>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</si>
  <si>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</si>
  <si>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</si>
  <si>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</si>
  <si>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</si>
  <si>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</si>
  <si>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</si>
  <si>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</si>
  <si>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</si>
  <si>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</si>
  <si>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</si>
  <si>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</si>
  <si>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</si>
  <si>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</si>
  <si>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</si>
  <si>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</si>
  <si>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</si>
  <si>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</si>
  <si>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</si>
  <si>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</si>
  <si>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</si>
  <si>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</si>
  <si>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</si>
  <si>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</si>
  <si>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</si>
  <si>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</si>
  <si>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</si>
  <si>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</si>
  <si>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</si>
  <si>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</si>
  <si>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</si>
  <si>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</si>
  <si>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</si>
  <si>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</si>
  <si>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</si>
  <si>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</si>
  <si>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</si>
  <si>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</si>
  <si>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</si>
  <si>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</si>
  <si>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</si>
  <si>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</si>
  <si>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</si>
  <si>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</si>
  <si>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</si>
  <si>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</si>
  <si>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</si>
  <si>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</si>
  <si>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</si>
  <si>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</si>
  <si>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</si>
  <si>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</si>
  <si>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</si>
  <si>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</si>
  <si>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</si>
  <si>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</si>
  <si>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</si>
  <si>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</si>
  <si>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</si>
  <si>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</si>
  <si>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</si>
  <si>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</si>
  <si>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</si>
  <si>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</si>
  <si>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</si>
  <si>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</si>
  <si>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</si>
  <si>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</si>
  <si>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</si>
  <si>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</si>
  <si>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</si>
  <si>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</si>
  <si>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</si>
  <si>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</si>
  <si>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</si>
  <si>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</si>
  <si>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</si>
  <si>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</si>
  <si>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</si>
  <si>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</si>
  <si>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</si>
  <si>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</si>
  <si>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</si>
  <si>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</si>
  <si>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</si>
  <si>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</si>
  <si>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</si>
  <si>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</si>
  <si>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</si>
  <si>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</si>
  <si>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</si>
  <si>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</si>
  <si>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</si>
  <si>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</si>
  <si>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</si>
  <si>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</si>
  <si>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</si>
  <si>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</si>
  <si>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</si>
  <si>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</si>
  <si>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</si>
  <si>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</si>
  <si>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</si>
  <si>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</si>
  <si>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</si>
  <si>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</si>
  <si>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</si>
  <si>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</si>
  <si>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</si>
  <si>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</si>
  <si>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</si>
  <si>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</si>
  <si>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</si>
  <si>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</si>
  <si>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</si>
  <si>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</si>
  <si>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</si>
  <si>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</si>
  <si>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</si>
  <si>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</si>
  <si>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</si>
  <si>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</si>
  <si>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</si>
  <si>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</si>
  <si>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</si>
  <si>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</si>
  <si>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</si>
  <si>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</si>
  <si>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</si>
  <si>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</si>
  <si>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</si>
  <si>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</si>
  <si>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</si>
  <si>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</si>
  <si>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</si>
  <si>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</si>
  <si>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</si>
  <si>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</si>
  <si>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</si>
  <si>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</si>
  <si>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</si>
  <si>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</si>
  <si>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</si>
  <si>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</si>
  <si>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</si>
  <si>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</si>
  <si>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</si>
  <si>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</si>
  <si>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</si>
  <si>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</si>
  <si>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</si>
  <si>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</si>
  <si>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</si>
  <si>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</si>
  <si>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</si>
  <si>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</si>
  <si>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</si>
  <si>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</si>
  <si>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</si>
  <si>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</si>
  <si>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</si>
  <si>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</si>
  <si>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</si>
  <si>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</si>
  <si>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</si>
  <si>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</si>
  <si>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</si>
  <si>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</si>
  <si>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</si>
  <si>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</si>
  <si>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</si>
  <si>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</si>
  <si>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</si>
  <si>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</si>
  <si>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</si>
  <si>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</si>
  <si>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</si>
  <si>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</si>
  <si>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</si>
  <si>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</si>
  <si>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</si>
  <si>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</si>
  <si>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</si>
  <si>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</si>
  <si>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</si>
  <si>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</si>
  <si>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</si>
  <si>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</si>
  <si>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</si>
  <si>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</si>
  <si>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</si>
  <si>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</si>
  <si>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</si>
  <si>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</si>
  <si>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</si>
  <si>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</si>
  <si>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</si>
  <si>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</si>
  <si>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</si>
  <si>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</si>
  <si>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</si>
  <si>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</si>
  <si>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</si>
  <si>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</si>
  <si>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</si>
  <si>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</si>
  <si>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</si>
  <si>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</si>
  <si>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</si>
  <si>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</si>
  <si>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</si>
  <si>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</si>
  <si>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</si>
  <si>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</si>
  <si>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</si>
  <si>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</si>
  <si>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</si>
  <si>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</si>
  <si>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</si>
  <si>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</si>
  <si>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</si>
  <si>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</si>
  <si>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</si>
  <si>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</si>
  <si>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</si>
  <si>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</si>
  <si>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</si>
  <si>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</si>
  <si>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</si>
  <si>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</si>
  <si>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</si>
  <si>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</si>
  <si>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</si>
  <si>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</si>
  <si>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</si>
  <si>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</si>
  <si>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</si>
  <si>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</si>
  <si>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</si>
  <si>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</si>
  <si>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</si>
  <si>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</si>
  <si>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</si>
  <si>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</si>
  <si>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</si>
  <si>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</si>
  <si>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</si>
  <si>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</si>
  <si>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</si>
  <si>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</si>
  <si>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</si>
  <si>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</si>
  <si>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</si>
  <si>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</si>
  <si>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</si>
  <si>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</si>
  <si>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</si>
  <si>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</si>
  <si>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</si>
  <si>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</si>
  <si>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</si>
  <si>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</si>
  <si>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</si>
  <si>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</si>
  <si>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</si>
  <si>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</si>
  <si>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</si>
  <si>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</si>
  <si>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</si>
  <si>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</si>
  <si>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</si>
  <si>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</si>
  <si>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</si>
  <si>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</si>
  <si>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</si>
  <si>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</si>
  <si>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</si>
  <si>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</si>
  <si>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</si>
  <si>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</si>
  <si>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</si>
  <si>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</si>
  <si>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</si>
  <si>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</si>
  <si>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</si>
  <si>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</si>
  <si>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</si>
  <si>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</si>
  <si>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</si>
  <si>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</si>
  <si>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</si>
  <si>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</si>
  <si>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</si>
  <si>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</si>
  <si>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</si>
  <si>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</si>
  <si>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</si>
  <si>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</si>
  <si>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</si>
  <si>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</si>
  <si>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</si>
  <si>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</si>
  <si>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</si>
  <si>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</si>
  <si>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</si>
  <si>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</si>
  <si>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</si>
  <si>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</si>
  <si>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</si>
  <si>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</si>
  <si>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</si>
  <si>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</si>
  <si>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</si>
  <si>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</si>
  <si>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</si>
  <si>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</si>
  <si>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</si>
  <si>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</si>
  <si>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</si>
  <si>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</si>
  <si>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</si>
  <si>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</si>
  <si>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</si>
  <si>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</si>
  <si>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</si>
  <si>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</si>
  <si>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</si>
  <si>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</si>
  <si>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</si>
  <si>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</si>
  <si>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</si>
  <si>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</si>
  <si>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</si>
  <si>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</si>
  <si>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</si>
  <si>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</si>
  <si>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</si>
  <si>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</si>
  <si>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</si>
  <si>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</si>
  <si>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</si>
  <si>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</si>
  <si>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</si>
  <si>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</si>
  <si>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</si>
  <si>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</si>
  <si>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</si>
  <si>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</si>
  <si>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</si>
  <si>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</si>
  <si>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</si>
  <si>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</si>
  <si>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</si>
  <si>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</si>
  <si>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</si>
  <si>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</si>
  <si>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</si>
  <si>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</si>
  <si>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</si>
  <si>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</si>
  <si>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</si>
  <si>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</si>
  <si>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</si>
  <si>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</si>
  <si>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</si>
  <si>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</si>
  <si>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</si>
  <si>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</si>
  <si>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</si>
  <si>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</si>
  <si>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</si>
  <si>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</si>
  <si>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</si>
  <si>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</si>
  <si>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</si>
  <si>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</si>
  <si>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</si>
  <si>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</si>
  <si>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</si>
  <si>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</si>
  <si>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</si>
  <si>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</si>
  <si>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</si>
  <si>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</si>
  <si>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</si>
  <si>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</si>
  <si>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</si>
  <si>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</si>
  <si>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</si>
  <si>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</si>
  <si>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</si>
  <si>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</si>
  <si>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</si>
  <si>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</si>
  <si>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</si>
  <si>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</si>
  <si>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</si>
  <si>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</si>
  <si>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</si>
  <si>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</si>
  <si>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</si>
  <si>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</si>
  <si>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</si>
  <si>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</si>
  <si>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</si>
  <si>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</si>
  <si>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</si>
  <si>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</si>
  <si>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</si>
  <si>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</si>
  <si>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</si>
  <si>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</si>
  <si>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</si>
  <si>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</si>
  <si>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</si>
  <si>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</si>
  <si>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</si>
  <si>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</si>
  <si>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</si>
  <si>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</si>
  <si>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</si>
  <si>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</si>
  <si>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</si>
  <si>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</si>
  <si>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</si>
  <si>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</si>
  <si>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</si>
  <si>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</si>
  <si>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</si>
  <si>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</si>
  <si>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</si>
  <si>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</si>
  <si>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</si>
  <si>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</si>
  <si>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</si>
  <si>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</si>
  <si>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</si>
  <si>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</si>
  <si>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</si>
  <si>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</si>
  <si>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</si>
  <si>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</si>
  <si>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</si>
  <si>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</si>
  <si>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</si>
  <si>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</si>
  <si>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</si>
  <si>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</si>
  <si>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</si>
  <si>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</si>
  <si>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</si>
  <si>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</si>
  <si>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</si>
  <si>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</si>
  <si>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</si>
  <si>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</si>
  <si>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</si>
  <si>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</si>
  <si>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</si>
  <si>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</si>
  <si>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</si>
  <si>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</si>
  <si>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</si>
  <si>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</si>
  <si>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</si>
  <si>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</si>
  <si>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</si>
  <si>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</si>
  <si>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</si>
  <si>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</si>
  <si>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</si>
  <si>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</si>
  <si>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</si>
  <si>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</si>
  <si>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</si>
  <si>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</si>
  <si>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</si>
  <si>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</si>
  <si>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</si>
  <si>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</si>
  <si>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</si>
  <si>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</si>
  <si>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</si>
  <si>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</si>
  <si>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</si>
  <si>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</si>
  <si>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</si>
  <si>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</si>
  <si>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</si>
  <si>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</si>
  <si>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</si>
  <si>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</si>
  <si>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</si>
  <si>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</si>
  <si>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</si>
  <si>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</si>
  <si>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</si>
  <si>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</si>
  <si>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</si>
  <si>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</si>
  <si>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</si>
  <si>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</si>
  <si>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</si>
  <si>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</si>
  <si>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</si>
  <si>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</si>
  <si>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</si>
  <si>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</si>
  <si>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</si>
  <si>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</si>
  <si>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</si>
  <si>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</si>
  <si>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</si>
  <si>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</si>
  <si>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</si>
  <si>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</si>
  <si>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</si>
  <si>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</si>
  <si>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</si>
  <si>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</si>
  <si>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</si>
  <si>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</si>
  <si>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</si>
  <si>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</si>
  <si>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</si>
  <si>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</si>
  <si>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</si>
  <si>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</si>
  <si>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</si>
  <si>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</si>
  <si>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</si>
  <si>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</si>
  <si>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</si>
  <si>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</si>
  <si>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</si>
  <si>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</si>
  <si>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</si>
  <si>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</si>
  <si>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</si>
  <si>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</si>
  <si>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</si>
  <si>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</si>
  <si>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</si>
  <si>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</si>
  <si>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</si>
  <si>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</si>
  <si>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</si>
  <si>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</si>
  <si>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</si>
  <si>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</si>
  <si>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</si>
  <si>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</si>
  <si>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</si>
  <si>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</si>
  <si>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</si>
  <si>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</si>
  <si>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</si>
  <si>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</si>
  <si>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</si>
  <si>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</si>
  <si>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</si>
  <si>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</si>
  <si>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</si>
  <si>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</si>
  <si>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</si>
  <si>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</si>
  <si>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</si>
  <si>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</si>
  <si>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</si>
  <si>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</si>
  <si>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</si>
  <si>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</si>
  <si>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</si>
  <si>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</si>
  <si>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</si>
  <si>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</si>
  <si>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</si>
  <si>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</si>
  <si>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</si>
  <si>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</si>
  <si>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</si>
  <si>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</si>
  <si>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</si>
  <si>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</si>
  <si>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</si>
  <si>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</si>
  <si>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</si>
  <si>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</si>
  <si>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</si>
  <si>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</si>
  <si>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</si>
  <si>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</si>
  <si>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</si>
  <si>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</si>
  <si>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</si>
  <si>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</si>
  <si>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</si>
  <si>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</si>
  <si>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</si>
  <si>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</si>
  <si>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</si>
  <si>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</si>
  <si>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</si>
  <si>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</si>
  <si>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</si>
  <si>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</si>
  <si>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</si>
  <si>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</si>
  <si>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</si>
  <si>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</si>
  <si>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</si>
  <si>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</si>
  <si>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</si>
  <si>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</si>
  <si>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</si>
  <si>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</si>
  <si>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</si>
  <si>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</si>
  <si>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</si>
  <si>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</si>
  <si>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</si>
  <si>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</si>
  <si>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</si>
  <si>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</si>
  <si>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</si>
  <si>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</si>
  <si>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</si>
  <si>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</si>
  <si>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</si>
  <si>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</si>
  <si>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</si>
  <si>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</si>
  <si>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</si>
  <si>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</si>
  <si>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</si>
  <si>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</si>
  <si>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</si>
  <si>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</si>
  <si>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</si>
  <si>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</si>
  <si>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</si>
  <si>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</si>
  <si>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</si>
  <si>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</si>
  <si>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</si>
  <si>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</si>
  <si>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</si>
  <si>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</si>
  <si>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</si>
  <si>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</si>
  <si>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</si>
  <si>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</si>
  <si>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</si>
  <si>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</si>
  <si>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</si>
  <si>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</si>
  <si>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</si>
  <si>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</si>
  <si>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</si>
  <si>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</si>
  <si>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</si>
  <si>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</si>
  <si>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</si>
  <si>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</si>
  <si>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</si>
  <si>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</si>
  <si>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</si>
  <si>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</si>
  <si>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</si>
  <si>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</si>
  <si>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</si>
  <si>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</si>
  <si>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</si>
  <si>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</si>
  <si>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</si>
  <si>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</si>
  <si>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</si>
  <si>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</si>
  <si>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</si>
  <si>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</si>
  <si>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</si>
  <si>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</si>
  <si>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</si>
  <si>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</si>
  <si>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</si>
  <si>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</si>
  <si>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</si>
  <si>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</si>
  <si>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</si>
  <si>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</si>
  <si>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</si>
  <si>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</si>
  <si>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</si>
  <si>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</si>
  <si>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</si>
  <si>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</si>
  <si>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</si>
  <si>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</si>
  <si>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</si>
  <si>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</si>
  <si>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</si>
  <si>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</si>
  <si>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</si>
  <si>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</si>
  <si>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</si>
  <si>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</si>
  <si>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</si>
  <si>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</si>
  <si>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</si>
  <si>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</si>
  <si>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</si>
  <si>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</si>
  <si>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</si>
  <si>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</si>
  <si>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</si>
  <si>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</si>
  <si>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</si>
  <si>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</si>
  <si>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</si>
  <si>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</si>
  <si>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</si>
  <si>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</si>
  <si>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</si>
  <si>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</si>
  <si>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</si>
  <si>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</si>
  <si>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</si>
  <si>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</si>
  <si>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</si>
  <si>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</si>
  <si>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</si>
  <si>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</si>
  <si>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</si>
  <si>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</si>
  <si>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</si>
  <si>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</si>
  <si>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</si>
  <si>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</si>
  <si>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</si>
  <si>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</si>
  <si>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</si>
  <si>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</si>
  <si>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</si>
  <si>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</si>
  <si>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</si>
  <si>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</si>
  <si>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</si>
  <si>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</si>
  <si>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</si>
  <si>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</si>
  <si>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</si>
  <si>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</si>
  <si>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</si>
  <si>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</si>
  <si>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</si>
  <si>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</si>
  <si>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</si>
  <si>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</si>
  <si>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</si>
  <si>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</si>
  <si>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</si>
  <si>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</si>
  <si>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</si>
  <si>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</si>
  <si>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</si>
  <si>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</si>
  <si>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</si>
  <si>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</si>
  <si>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</si>
  <si>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</si>
  <si>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</si>
  <si>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</si>
  <si>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</si>
  <si>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</si>
  <si>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</si>
  <si>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</si>
  <si>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</si>
  <si>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</si>
  <si>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</si>
  <si>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</si>
  <si>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</si>
  <si>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</si>
  <si>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</si>
  <si>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</si>
  <si>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</si>
  <si>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</si>
  <si>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</si>
  <si>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</si>
  <si>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</si>
  <si>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</si>
  <si>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</si>
  <si>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</si>
  <si>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</si>
  <si>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</si>
  <si>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</si>
  <si>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</si>
  <si>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</si>
  <si>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</si>
  <si>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</si>
  <si>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</si>
  <si>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</si>
  <si>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</si>
  <si>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</si>
  <si>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</si>
  <si>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</si>
  <si>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</si>
  <si>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</si>
  <si>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</si>
  <si>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</si>
  <si>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</si>
  <si>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</si>
  <si>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</si>
  <si>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</si>
  <si>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</si>
  <si>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</si>
  <si>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</si>
  <si>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</si>
  <si>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</si>
  <si>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</si>
  <si>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</si>
  <si>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</si>
  <si>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</si>
  <si>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</si>
  <si>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</si>
  <si>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</si>
  <si>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</si>
  <si>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</si>
  <si>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</si>
  <si>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</si>
  <si>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</si>
  <si>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</si>
  <si>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</si>
  <si>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</si>
  <si>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</si>
  <si>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</si>
  <si>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</si>
  <si>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</si>
  <si>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</si>
  <si>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</si>
  <si>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</si>
  <si>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</si>
  <si>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</si>
  <si>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</si>
  <si>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</si>
  <si>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</si>
  <si>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</si>
  <si>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</si>
  <si>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</si>
  <si>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</si>
  <si>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</si>
  <si>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</si>
  <si>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</si>
  <si>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</si>
  <si>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</si>
  <si>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</si>
  <si>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</si>
  <si>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</si>
  <si>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</si>
  <si>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</si>
  <si>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</si>
  <si>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</si>
  <si>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</si>
  <si>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</si>
  <si>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</si>
  <si>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</si>
  <si>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</si>
  <si>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</si>
  <si>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</si>
  <si>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</si>
  <si>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</si>
  <si>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</si>
  <si>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</si>
  <si>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</si>
  <si>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</si>
  <si>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</si>
  <si>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</si>
  <si>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</si>
  <si>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</si>
  <si>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</si>
  <si>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</si>
  <si>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</si>
  <si>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</si>
  <si>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</si>
  <si>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</si>
  <si>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</si>
  <si>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</si>
  <si>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</si>
  <si>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</si>
  <si>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</si>
  <si>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</si>
  <si>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</si>
  <si>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</si>
  <si>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</si>
  <si>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</si>
  <si>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</si>
  <si>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</si>
  <si>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</si>
  <si>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</si>
  <si>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</si>
  <si>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</si>
  <si>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</si>
  <si>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</si>
  <si>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</si>
  <si>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</si>
  <si>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</si>
  <si>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</si>
  <si>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</si>
  <si>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</si>
  <si>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</si>
  <si>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</si>
  <si>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</si>
  <si>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</si>
  <si>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</si>
  <si>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</si>
  <si>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</si>
  <si>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</si>
  <si>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</si>
  <si>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</si>
  <si>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</si>
  <si>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</si>
  <si>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</si>
  <si>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</si>
  <si>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</si>
  <si>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</si>
  <si>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</si>
  <si>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</si>
  <si>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</si>
  <si>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</si>
  <si>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</si>
  <si>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</si>
  <si>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</si>
  <si>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</si>
  <si>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</si>
  <si>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</si>
  <si>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</si>
  <si>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</si>
  <si>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</si>
  <si>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</si>
  <si>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</si>
  <si>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</si>
  <si>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</si>
  <si>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</si>
  <si>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</si>
  <si>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</si>
  <si>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</si>
  <si>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</si>
  <si>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</si>
  <si>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</si>
  <si>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</si>
  <si>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</si>
  <si>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</si>
  <si>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</si>
  <si>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</si>
  <si>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</si>
  <si>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</si>
  <si>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</si>
  <si>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</si>
  <si>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</si>
  <si>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</si>
  <si>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</si>
  <si>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</si>
  <si>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</si>
  <si>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</si>
  <si>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</si>
  <si>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</si>
  <si>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</si>
  <si>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</si>
  <si>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</si>
  <si>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</si>
  <si>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</si>
  <si>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</si>
  <si>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</si>
  <si>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</si>
  <si>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</si>
  <si>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</si>
  <si>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</si>
  <si>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</si>
  <si>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</si>
  <si>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</si>
  <si>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</si>
  <si>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</si>
  <si>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</si>
  <si>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</si>
  <si>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</si>
  <si>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</si>
  <si>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</si>
  <si>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</si>
  <si>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</si>
  <si>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</si>
  <si>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</si>
  <si>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</si>
  <si>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</si>
  <si>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</si>
  <si>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</si>
  <si>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</si>
  <si>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</si>
  <si>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</si>
  <si>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</si>
  <si>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</si>
  <si>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</si>
  <si>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</si>
  <si>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</si>
  <si>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</si>
  <si>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</si>
  <si>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</si>
  <si>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</si>
  <si>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</si>
  <si>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</si>
  <si>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</si>
  <si>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</si>
  <si>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</si>
  <si>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</si>
  <si>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</si>
  <si>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</si>
  <si>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</si>
  <si>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</si>
  <si>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</si>
  <si>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</si>
  <si>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</si>
  <si>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</si>
  <si>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</si>
  <si>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</si>
  <si>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</si>
  <si>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</si>
  <si>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</si>
  <si>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</si>
  <si>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</si>
  <si>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</si>
  <si>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</si>
  <si>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</si>
  <si>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</si>
  <si>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</si>
  <si>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</si>
  <si>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</si>
  <si>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</si>
  <si>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</si>
  <si>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</si>
  <si>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</si>
  <si>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</si>
  <si>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</si>
  <si>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</si>
  <si>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</si>
  <si>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</si>
  <si>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</si>
  <si>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</si>
  <si>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</si>
  <si>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</si>
  <si>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</si>
  <si>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</si>
  <si>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</si>
  <si>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</si>
  <si>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</si>
  <si>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</si>
  <si>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</si>
  <si>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</si>
  <si>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</si>
  <si>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</si>
  <si>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</si>
  <si>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</si>
  <si>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</si>
  <si>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</si>
  <si>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</si>
  <si>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</si>
  <si>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</si>
  <si>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</si>
  <si>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</si>
  <si>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</si>
  <si>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</si>
  <si>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</si>
  <si>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</si>
  <si>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</si>
  <si>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</si>
  <si>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</si>
  <si>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</si>
  <si>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</si>
  <si>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</si>
  <si>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</si>
  <si>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</si>
  <si>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</si>
  <si>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</si>
  <si>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</si>
  <si>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</si>
  <si>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</si>
  <si>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</si>
  <si>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</si>
  <si>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</si>
  <si>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</si>
  <si>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</si>
  <si>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</si>
  <si>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</si>
  <si>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</si>
  <si>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</si>
  <si>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</si>
  <si>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</si>
  <si>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</si>
  <si>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</si>
  <si>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</si>
  <si>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</si>
  <si>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</si>
  <si>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</si>
  <si>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</si>
  <si>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</si>
  <si>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</si>
  <si>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</si>
  <si>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</si>
  <si>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</si>
  <si>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</si>
  <si>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</si>
  <si>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</si>
  <si>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</si>
  <si>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</si>
  <si>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</si>
  <si>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</si>
  <si>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</si>
  <si>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</si>
  <si>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</si>
  <si>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</si>
  <si>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</si>
  <si>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</si>
  <si>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</si>
  <si>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</si>
  <si>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</si>
  <si>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</si>
  <si>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</si>
  <si>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</si>
  <si>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</si>
  <si>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</si>
  <si>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</si>
  <si>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</si>
  <si>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</si>
  <si>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</si>
  <si>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</si>
  <si>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</si>
  <si>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</si>
  <si>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</si>
  <si>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</si>
  <si>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</si>
  <si>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</si>
  <si>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</si>
  <si>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</si>
  <si>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</si>
  <si>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</si>
  <si>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</si>
  <si>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</si>
  <si>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</si>
  <si>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</si>
  <si>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</si>
  <si>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</si>
  <si>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</si>
  <si>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</si>
  <si>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</si>
  <si>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</si>
  <si>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</si>
  <si>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</si>
  <si>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</si>
  <si>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</si>
  <si>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</si>
  <si>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</si>
  <si>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</si>
  <si>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</si>
  <si>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</si>
  <si>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</si>
  <si>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</si>
  <si>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</si>
  <si>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</si>
  <si>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</si>
  <si>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</si>
  <si>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</si>
  <si>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</si>
  <si>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</si>
  <si>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</si>
  <si>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</si>
  <si>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</si>
  <si>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</si>
  <si>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</si>
  <si>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</si>
  <si>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</si>
  <si>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</si>
  <si>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</si>
  <si>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</si>
  <si>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</si>
  <si>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</si>
  <si>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</si>
  <si>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</si>
  <si>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</si>
  <si>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</si>
  <si>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</si>
  <si>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</si>
  <si>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</si>
  <si>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</si>
  <si>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</si>
  <si>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</si>
  <si>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</si>
  <si>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</si>
  <si>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</si>
  <si>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</si>
  <si>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</si>
  <si>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</si>
  <si>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</si>
  <si>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</si>
  <si>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</si>
  <si>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</si>
  <si>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</si>
  <si>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</si>
  <si>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</si>
  <si>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</si>
  <si>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</si>
  <si>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</si>
  <si>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</si>
  <si>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</si>
  <si>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</si>
  <si>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</si>
  <si>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</si>
  <si>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</si>
  <si>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</si>
  <si>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</si>
  <si>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</si>
  <si>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</si>
  <si>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</si>
  <si>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</si>
  <si>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</si>
  <si>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</si>
  <si>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</si>
  <si>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</si>
  <si>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</si>
  <si>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</si>
  <si>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</si>
  <si>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</si>
  <si>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</si>
  <si>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</si>
  <si>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</si>
  <si>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</si>
  <si>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</si>
  <si>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</si>
  <si>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</si>
  <si>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</si>
  <si>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</si>
  <si>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</si>
  <si>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</si>
  <si>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</si>
  <si>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</si>
  <si>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</si>
  <si>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</si>
  <si>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</si>
  <si>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</si>
  <si>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</si>
  <si>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</si>
  <si>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</si>
  <si>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</si>
  <si>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</si>
  <si>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</si>
  <si>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</si>
  <si>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</si>
  <si>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</si>
  <si>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</si>
  <si>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</si>
  <si>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</si>
  <si>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</si>
  <si>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</si>
  <si>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</si>
  <si>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</si>
  <si>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</si>
  <si>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</si>
  <si>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</si>
  <si>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</si>
  <si>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</si>
  <si>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</si>
  <si>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</si>
  <si>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</si>
  <si>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</si>
  <si>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</si>
  <si>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</si>
  <si>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</si>
  <si>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</si>
  <si>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</si>
  <si>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</si>
  <si>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</si>
  <si>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</si>
  <si>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</si>
  <si>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</si>
  <si>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</si>
  <si>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</si>
  <si>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</si>
  <si>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</si>
  <si>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</si>
  <si>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</si>
  <si>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</si>
  <si>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</si>
  <si>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</si>
  <si>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</si>
  <si>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</si>
  <si>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</si>
  <si>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</si>
  <si>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</si>
  <si>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</si>
  <si>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</si>
  <si>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</si>
  <si>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</si>
  <si>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</si>
  <si>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</si>
  <si>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</si>
  <si>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</si>
  <si>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</si>
  <si>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</si>
  <si>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</si>
  <si>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</si>
  <si>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</si>
  <si>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</si>
  <si>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</si>
  <si>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</si>
  <si>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</si>
  <si>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</si>
  <si>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</si>
  <si>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</si>
  <si>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</si>
  <si>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</si>
  <si>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</si>
  <si>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</si>
  <si>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</si>
  <si>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</si>
  <si>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</si>
  <si>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</si>
  <si>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</si>
  <si>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</si>
  <si>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</si>
  <si>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</si>
  <si>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</si>
  <si>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</si>
  <si>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</si>
  <si>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</si>
  <si>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</si>
  <si>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</si>
  <si>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</si>
  <si>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</si>
  <si>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</si>
  <si>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</si>
  <si>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</si>
  <si>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</si>
  <si>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</si>
  <si>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</si>
  <si>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</si>
  <si>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</si>
  <si>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</si>
  <si>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</si>
  <si>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</si>
  <si>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</si>
  <si>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</si>
  <si>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</si>
  <si>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</si>
  <si>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</si>
  <si>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</si>
  <si>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</si>
  <si>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</si>
  <si>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</si>
  <si>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</si>
  <si>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</si>
  <si>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</si>
  <si>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</si>
  <si>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</si>
  <si>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</si>
  <si>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</si>
  <si>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</si>
  <si>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</si>
  <si>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</si>
  <si>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</si>
  <si>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</si>
  <si>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</si>
  <si>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</si>
  <si>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</si>
  <si>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</si>
  <si>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</si>
  <si>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</si>
  <si>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</si>
  <si>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</si>
  <si>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</si>
  <si>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</si>
  <si>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</si>
  <si>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</si>
  <si>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</si>
  <si>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</si>
  <si>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</si>
  <si>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</si>
  <si>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</si>
  <si>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</si>
  <si>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</si>
  <si>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</si>
  <si>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</si>
  <si>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</si>
  <si>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</si>
  <si>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</si>
  <si>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</si>
  <si>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</si>
  <si>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</si>
  <si>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</si>
  <si>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</si>
  <si>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</si>
  <si>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</si>
  <si>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</si>
  <si>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</si>
  <si>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</si>
  <si>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</si>
  <si>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</si>
  <si>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</si>
  <si>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</si>
  <si>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</si>
  <si>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</si>
  <si>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</si>
  <si>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</si>
  <si>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</si>
  <si>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</si>
  <si>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</si>
  <si>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</si>
  <si>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</si>
  <si>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</si>
  <si>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</si>
  <si>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</si>
  <si>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</si>
  <si>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</si>
  <si>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</si>
  <si>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</si>
  <si>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</si>
  <si>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</si>
  <si>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</si>
  <si>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</si>
  <si>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</si>
  <si>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</si>
  <si>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</si>
  <si>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</si>
  <si>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</si>
  <si>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</si>
  <si>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</si>
  <si>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</si>
  <si>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</si>
  <si>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</si>
  <si>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</si>
  <si>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</si>
  <si>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</si>
  <si>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</si>
  <si>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</si>
  <si>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</si>
  <si>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</si>
  <si>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</si>
  <si>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</si>
  <si>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</si>
  <si>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</si>
  <si>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</si>
  <si>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</si>
  <si>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</si>
  <si>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</si>
  <si>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</si>
  <si>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</si>
  <si>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</si>
  <si>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</si>
  <si>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</si>
  <si>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</si>
  <si>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</si>
  <si>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</si>
  <si>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</si>
  <si>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</si>
  <si>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</si>
  <si>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</si>
  <si>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</si>
  <si>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</si>
  <si>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</si>
  <si>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</si>
  <si>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</si>
  <si>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</si>
  <si>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</si>
  <si>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</si>
  <si>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</si>
  <si>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</si>
  <si>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</si>
  <si>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</si>
  <si>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</si>
  <si>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</si>
  <si>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</si>
  <si>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</si>
  <si>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</si>
  <si>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</si>
  <si>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</si>
  <si>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</si>
  <si>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</si>
  <si>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</si>
  <si>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</si>
  <si>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</si>
  <si>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</si>
  <si>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</si>
  <si>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</si>
  <si>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</si>
  <si>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</si>
  <si>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</si>
  <si>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</si>
  <si>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</si>
  <si>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</si>
  <si>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</si>
  <si>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</si>
  <si>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</si>
  <si>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</si>
  <si>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</si>
  <si>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</si>
  <si>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</si>
  <si>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</si>
  <si>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</si>
  <si>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</si>
  <si>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</si>
  <si>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</si>
  <si>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</si>
  <si>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</si>
  <si>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</si>
  <si>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</si>
  <si>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</si>
  <si>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</si>
  <si>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</si>
  <si>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</si>
  <si>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</si>
  <si>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</si>
  <si>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</si>
  <si>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</si>
  <si>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</si>
  <si>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</si>
  <si>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</si>
  <si>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</si>
  <si>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</si>
  <si>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</si>
  <si>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</si>
  <si>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</si>
  <si>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</si>
  <si>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</si>
  <si>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</si>
  <si>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</si>
  <si>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</si>
  <si>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</si>
  <si>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</si>
  <si>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</si>
  <si>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</si>
  <si>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</si>
  <si>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</si>
  <si>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</si>
  <si>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</si>
  <si>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</si>
  <si>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</si>
  <si>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</si>
  <si>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</si>
  <si>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</si>
  <si>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</si>
  <si>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</si>
  <si>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</si>
  <si>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</si>
  <si>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</si>
  <si>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</si>
  <si>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</si>
  <si>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</si>
  <si>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</si>
  <si>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</si>
  <si>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</si>
  <si>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</si>
  <si>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</si>
  <si>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</si>
  <si>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</si>
  <si>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</si>
  <si>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</si>
  <si>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</si>
  <si>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</si>
  <si>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</si>
  <si>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</si>
  <si>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</si>
  <si>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</si>
  <si>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</si>
  <si>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</si>
  <si>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</si>
  <si>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</si>
  <si>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</si>
  <si>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</si>
  <si>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</si>
  <si>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</si>
  <si>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</si>
  <si>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</si>
  <si>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</si>
  <si>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</si>
  <si>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</si>
  <si>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</si>
  <si>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</si>
  <si>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</si>
  <si>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</si>
  <si>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</si>
  <si>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</si>
  <si>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</si>
  <si>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</si>
  <si>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</si>
  <si>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</si>
  <si>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</si>
  <si>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</si>
  <si>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</si>
  <si>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</si>
  <si>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</si>
  <si>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</si>
  <si>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</si>
  <si>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</si>
  <si>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</si>
  <si>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</si>
  <si>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</si>
  <si>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</si>
  <si>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</si>
  <si>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</si>
  <si>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</si>
  <si>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</si>
  <si>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</si>
  <si>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</si>
  <si>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</si>
  <si>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</si>
  <si>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</si>
  <si>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</si>
  <si>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</si>
  <si>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</si>
  <si>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</si>
  <si>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</si>
  <si>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</si>
  <si>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</si>
  <si>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</si>
  <si>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</si>
  <si>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</si>
  <si>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</si>
  <si>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</si>
  <si>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</si>
  <si>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</si>
  <si>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</si>
  <si>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</si>
  <si>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</si>
  <si>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</si>
  <si>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</si>
  <si>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</si>
  <si>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</si>
  <si>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</si>
  <si>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</si>
  <si>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</si>
  <si>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</si>
  <si>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</si>
  <si>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</si>
  <si>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</si>
  <si>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</si>
  <si>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</si>
  <si>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</si>
  <si>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</si>
  <si>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</si>
  <si>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</si>
  <si>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</si>
  <si>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</si>
  <si>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</si>
  <si>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</si>
  <si>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</si>
  <si>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</si>
  <si>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</si>
  <si>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</si>
  <si>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</si>
  <si>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</si>
  <si>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</si>
  <si>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</si>
  <si>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</si>
  <si>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</si>
  <si>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</si>
  <si>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</si>
  <si>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</si>
  <si>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</si>
  <si>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</si>
  <si>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</si>
  <si>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</si>
  <si>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</si>
  <si>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</si>
  <si>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</si>
  <si>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</si>
  <si>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</si>
  <si>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</si>
  <si>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</si>
  <si>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</si>
  <si>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</si>
  <si>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</si>
  <si>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</si>
  <si>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</si>
  <si>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</si>
  <si>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</si>
  <si>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</si>
  <si>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</si>
  <si>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</si>
  <si>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</si>
  <si>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</si>
  <si>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</si>
  <si>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</si>
  <si>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</si>
  <si>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</si>
  <si>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</si>
  <si>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</si>
  <si>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</si>
  <si>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</si>
  <si>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</si>
  <si>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</si>
  <si>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</si>
  <si>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</si>
  <si>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</si>
  <si>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</si>
  <si>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</si>
  <si>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</si>
  <si>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</si>
  <si>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</si>
  <si>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</si>
  <si>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</si>
  <si>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</si>
  <si>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</si>
  <si>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</si>
  <si>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</si>
  <si>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</si>
  <si>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</si>
  <si>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</si>
  <si>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</si>
  <si>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</si>
  <si>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</si>
  <si>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</si>
  <si>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</si>
  <si>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</si>
  <si>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</si>
  <si>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</si>
  <si>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</si>
  <si>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</si>
  <si>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</si>
  <si>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</si>
  <si>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</si>
  <si>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</si>
  <si>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</si>
  <si>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</si>
  <si>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</si>
  <si>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</si>
  <si>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</si>
  <si>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</si>
  <si>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</si>
  <si>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</si>
  <si>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</si>
  <si>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</si>
  <si>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</si>
  <si>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</si>
  <si>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</si>
  <si>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</si>
  <si>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</si>
  <si>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</si>
  <si>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</si>
  <si>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</si>
  <si>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</si>
  <si>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</si>
  <si>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</si>
  <si>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</si>
  <si>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</si>
  <si>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</si>
  <si>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</si>
  <si>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</si>
  <si>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</si>
  <si>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</si>
  <si>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</si>
  <si>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</si>
  <si>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</si>
  <si>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</si>
  <si>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</si>
  <si>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</si>
  <si>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</si>
  <si>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</si>
  <si>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</si>
  <si>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</si>
  <si>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</si>
  <si>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</si>
  <si>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</si>
  <si>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</si>
  <si>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</si>
  <si>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</si>
  <si>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</si>
  <si>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</si>
  <si>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</si>
  <si>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</si>
  <si>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</si>
  <si>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</si>
  <si>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</si>
  <si>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</si>
  <si>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</si>
  <si>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</si>
  <si>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</si>
  <si>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</si>
  <si>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</si>
  <si>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</si>
  <si>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</si>
  <si>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</si>
  <si>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</si>
  <si>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</si>
  <si>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</si>
  <si>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</si>
  <si>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</si>
  <si>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</si>
  <si>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</si>
  <si>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</si>
  <si>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</si>
  <si>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</si>
  <si>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</si>
  <si>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</si>
  <si>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</si>
  <si>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</si>
  <si>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</si>
  <si>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</si>
  <si>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</si>
  <si>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</si>
  <si>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</si>
  <si>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</si>
  <si>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</si>
  <si>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</si>
  <si>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</si>
  <si>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</si>
  <si>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</si>
  <si>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</si>
  <si>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</si>
  <si>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</si>
  <si>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</si>
  <si>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</si>
  <si>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</si>
  <si>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</si>
  <si>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</si>
  <si>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</si>
  <si>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</si>
  <si>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</si>
  <si>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</si>
  <si>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</si>
  <si>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</si>
  <si>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</si>
  <si>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</si>
  <si>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</si>
  <si>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</si>
  <si>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</si>
  <si>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</si>
  <si>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</si>
  <si>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</si>
  <si>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</si>
  <si>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</si>
  <si>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</si>
  <si>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</si>
  <si>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</si>
  <si>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</si>
  <si>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</si>
  <si>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</si>
  <si>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</si>
  <si>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</si>
  <si>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</si>
  <si>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</si>
  <si>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</si>
  <si>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</si>
  <si>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</si>
  <si>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</si>
  <si>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</si>
  <si>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</si>
  <si>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</si>
  <si>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</si>
  <si>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</si>
  <si>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</si>
  <si>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</si>
  <si>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</si>
  <si>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</si>
  <si>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</si>
  <si>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</si>
  <si>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</si>
  <si>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</si>
  <si>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</si>
  <si>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</si>
  <si>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</si>
  <si>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</si>
  <si>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</si>
  <si>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</si>
  <si>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</si>
  <si>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</si>
  <si>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</si>
  <si>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</si>
  <si>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</si>
  <si>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</si>
  <si>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</si>
  <si>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</si>
  <si>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</si>
  <si>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</si>
  <si>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</si>
  <si>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</si>
  <si>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</si>
  <si>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</si>
  <si>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</si>
  <si>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</si>
  <si>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</si>
  <si>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</si>
  <si>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</si>
  <si>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</si>
  <si>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</si>
  <si>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</si>
  <si>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</si>
  <si>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</si>
  <si>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</si>
  <si>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</si>
  <si>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</si>
  <si>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</si>
  <si>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</si>
  <si>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</si>
  <si>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</si>
  <si>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</si>
  <si>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</si>
  <si>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</si>
  <si>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</si>
  <si>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</si>
  <si>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</si>
  <si>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</si>
  <si>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</si>
  <si>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</si>
  <si>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</si>
  <si>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</si>
  <si>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</si>
  <si>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</si>
  <si>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</si>
  <si>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</si>
  <si>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</si>
  <si>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</si>
  <si>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</si>
  <si>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</si>
  <si>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</si>
  <si>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</si>
  <si>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</si>
  <si>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</si>
  <si>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</si>
  <si>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</si>
  <si>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</si>
  <si>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</si>
  <si>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</si>
  <si>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</si>
  <si>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</si>
  <si>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</si>
  <si>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</si>
  <si>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</si>
  <si>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</si>
  <si>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</si>
  <si>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</si>
  <si>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</si>
  <si>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</si>
  <si>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</si>
  <si>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</si>
  <si>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</si>
  <si>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</si>
  <si>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</si>
  <si>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</si>
  <si>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</si>
  <si>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</si>
  <si>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</si>
  <si>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</si>
  <si>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</si>
  <si>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</si>
  <si>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</si>
  <si>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</si>
  <si>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</si>
  <si>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</si>
  <si>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</si>
  <si>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</si>
  <si>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</si>
  <si>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</si>
  <si>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</si>
  <si>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</si>
  <si>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</si>
  <si>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</si>
  <si>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</si>
  <si>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</si>
  <si>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</si>
  <si>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</si>
  <si>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</si>
  <si>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</si>
  <si>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</si>
  <si>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</si>
  <si>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</si>
  <si>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</si>
  <si>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</si>
  <si>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</si>
  <si>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</si>
  <si>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</si>
  <si>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</si>
  <si>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</si>
  <si>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</si>
  <si>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</si>
  <si>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</si>
  <si>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</si>
  <si>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</si>
  <si>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</si>
  <si>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</si>
  <si>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</si>
  <si>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</si>
  <si>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</si>
  <si>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</si>
  <si>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</si>
  <si>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</si>
  <si>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</si>
  <si>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</si>
  <si>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</si>
  <si>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</si>
  <si>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</si>
  <si>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</si>
  <si>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</si>
  <si>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</si>
  <si>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</si>
  <si>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</si>
  <si>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</si>
  <si>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</si>
  <si>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</si>
  <si>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</si>
  <si>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</si>
  <si>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</si>
  <si>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</si>
  <si>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</si>
  <si>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</si>
  <si>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</si>
  <si>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</si>
  <si>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</si>
  <si>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</si>
  <si>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</si>
  <si>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</si>
  <si>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</si>
  <si>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</si>
  <si>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</si>
  <si>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</si>
  <si>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</si>
  <si>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</si>
  <si>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</si>
  <si>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</si>
  <si>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</si>
  <si>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</si>
  <si>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</si>
  <si>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</si>
  <si>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</si>
  <si>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</si>
  <si>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</si>
  <si>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</si>
  <si>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</si>
  <si>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</si>
  <si>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</si>
  <si>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</si>
  <si>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</si>
  <si>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</si>
  <si>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</si>
  <si>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</si>
  <si>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</si>
  <si>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</si>
  <si>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</si>
  <si>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</si>
  <si>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</si>
  <si>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</si>
  <si>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</si>
  <si>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</si>
  <si>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</si>
  <si>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</si>
  <si>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</si>
  <si>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</si>
  <si>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</si>
  <si>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</si>
  <si>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</si>
  <si>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</si>
  <si>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</si>
  <si>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</si>
  <si>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</si>
  <si>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</si>
  <si>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</si>
  <si>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</si>
  <si>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</si>
  <si>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</si>
  <si>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</si>
  <si>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</si>
  <si>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</si>
  <si>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</si>
  <si>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</si>
  <si>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</si>
  <si>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</si>
  <si>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</si>
  <si>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</si>
  <si>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</si>
  <si>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</si>
  <si>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</si>
  <si>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</si>
  <si>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</si>
  <si>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</si>
  <si>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</si>
  <si>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</si>
  <si>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</si>
  <si>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</si>
  <si>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</si>
  <si>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</si>
  <si>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</si>
  <si>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</si>
  <si>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</si>
  <si>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</si>
  <si>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</si>
  <si>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</si>
  <si>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</si>
  <si>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</si>
  <si>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</si>
  <si>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</si>
  <si>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</si>
  <si>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</si>
  <si>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</si>
  <si>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</si>
  <si>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</si>
  <si>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</si>
  <si>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</si>
  <si>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</si>
  <si>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</si>
  <si>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</si>
  <si>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</si>
  <si>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</si>
  <si>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</si>
  <si>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</si>
  <si>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</si>
  <si>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</si>
  <si>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</si>
  <si>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</si>
  <si>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</si>
  <si>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</si>
  <si>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</si>
  <si>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</si>
  <si>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</si>
  <si>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</si>
  <si>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</si>
  <si>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</si>
  <si>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</si>
  <si>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</si>
  <si>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</si>
  <si>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</si>
  <si>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</si>
  <si>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</si>
  <si>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</si>
  <si>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</si>
  <si>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</si>
  <si>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</si>
  <si>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</si>
  <si>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</si>
  <si>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</si>
  <si>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</si>
  <si>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</si>
  <si>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</si>
  <si>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</si>
  <si>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</si>
  <si>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</si>
  <si>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</si>
  <si>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</si>
  <si>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</si>
  <si>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</si>
  <si>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</si>
  <si>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</si>
  <si>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</si>
  <si>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</si>
  <si>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</si>
  <si>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</si>
  <si>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</si>
  <si>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</si>
  <si>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</si>
  <si>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</si>
  <si>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</si>
  <si>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</si>
  <si>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</si>
  <si>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</si>
  <si>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</si>
  <si>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</si>
  <si>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</si>
  <si>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</si>
  <si>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</si>
  <si>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</si>
  <si>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</si>
  <si>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</si>
  <si>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</si>
  <si>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</si>
  <si>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</si>
  <si>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</si>
  <si>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</si>
  <si>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</si>
  <si>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</si>
  <si>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</si>
  <si>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</si>
  <si>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</si>
  <si>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</si>
  <si>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</si>
  <si>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</si>
  <si>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</si>
  <si>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</si>
  <si>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</si>
  <si>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</si>
  <si>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</si>
  <si>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</si>
  <si>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</si>
  <si>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</si>
  <si>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</si>
  <si>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</si>
  <si>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</si>
  <si>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</si>
  <si>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</si>
  <si>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</si>
  <si>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</si>
  <si>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</si>
  <si>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</si>
  <si>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</si>
  <si>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</si>
  <si>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</si>
  <si>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</si>
  <si>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</si>
  <si>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</si>
  <si>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</si>
  <si>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</si>
  <si>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</si>
  <si>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</si>
  <si>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</si>
  <si>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</si>
  <si>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</si>
  <si>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</si>
  <si>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</si>
  <si>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</si>
  <si>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</si>
  <si>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</si>
  <si>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</si>
  <si>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</si>
  <si>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</si>
  <si>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</si>
  <si>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</si>
  <si>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</si>
  <si>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</si>
  <si>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</si>
  <si>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</si>
  <si>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</si>
  <si>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</si>
  <si>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</si>
  <si>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</si>
  <si>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</si>
  <si>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</si>
  <si>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</si>
  <si>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</si>
  <si>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</si>
  <si>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</si>
  <si>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</si>
  <si>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</si>
  <si>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</si>
  <si>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</si>
  <si>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</si>
  <si>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</si>
  <si>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</si>
  <si>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</si>
  <si>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</si>
  <si>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</si>
  <si>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</si>
  <si>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</si>
  <si>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</si>
  <si>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</si>
  <si>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</si>
  <si>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</si>
  <si>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</si>
  <si>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</si>
  <si>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</si>
  <si>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</si>
  <si>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</si>
  <si>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</si>
  <si>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</si>
  <si>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</si>
  <si>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</si>
  <si>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</si>
  <si>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</si>
  <si>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</si>
  <si>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</si>
  <si>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</si>
  <si>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</si>
  <si>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</si>
  <si>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</si>
  <si>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</si>
  <si>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</si>
  <si>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</si>
  <si>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</si>
  <si>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</si>
  <si>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</si>
  <si>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</si>
  <si>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</si>
  <si>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</si>
  <si>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</si>
  <si>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</si>
  <si>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</si>
  <si>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</si>
  <si>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</si>
  <si>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</si>
  <si>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</si>
  <si>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</si>
  <si>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</si>
  <si>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</si>
  <si>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</si>
  <si>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</si>
  <si>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</si>
  <si>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</si>
  <si>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</si>
  <si>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</si>
  <si>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</si>
  <si>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</si>
  <si>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</si>
  <si>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</si>
  <si>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</si>
  <si>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</si>
  <si>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</si>
  <si>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</si>
  <si>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</si>
  <si>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</si>
  <si>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</si>
  <si>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</si>
  <si>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</si>
  <si>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</si>
  <si>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</si>
  <si>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</si>
  <si>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</si>
  <si>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</si>
  <si>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</si>
  <si>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</si>
  <si>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</si>
  <si>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</si>
  <si>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</si>
  <si>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</si>
  <si>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</si>
  <si>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</si>
  <si>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</si>
  <si>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</si>
  <si>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</si>
  <si>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</si>
  <si>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</si>
  <si>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</si>
  <si>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</si>
  <si>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</si>
  <si>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</si>
  <si>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</si>
  <si>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</si>
  <si>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</si>
  <si>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</si>
  <si>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</si>
  <si>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</si>
  <si>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</si>
  <si>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</si>
  <si>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</si>
  <si>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</si>
  <si>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</si>
  <si>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</si>
  <si>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</si>
  <si>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</si>
  <si>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</si>
  <si>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</si>
  <si>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</si>
  <si>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</si>
  <si>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</si>
  <si>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</si>
  <si>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</si>
  <si>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</si>
  <si>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</si>
  <si>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</si>
  <si>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</si>
  <si>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</si>
  <si>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</si>
  <si>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</si>
  <si>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</si>
  <si>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</si>
  <si>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</si>
  <si>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</si>
  <si>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</si>
  <si>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</si>
  <si>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</si>
  <si>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</si>
  <si>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</si>
  <si>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</si>
  <si>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</si>
  <si>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</si>
  <si>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</si>
  <si>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</si>
  <si>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</si>
  <si>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</si>
  <si>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</si>
  <si>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</si>
  <si>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</si>
  <si>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</si>
  <si>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</si>
  <si>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</si>
  <si>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</si>
  <si>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</si>
  <si>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</si>
  <si>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</si>
  <si>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</si>
  <si>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</si>
  <si>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</si>
  <si>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</si>
  <si>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</si>
  <si>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</si>
  <si>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</si>
  <si>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</si>
  <si>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</si>
  <si>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</si>
  <si>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</si>
  <si>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</si>
  <si>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</si>
  <si>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</si>
  <si>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</si>
  <si>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</si>
  <si>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</si>
  <si>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</si>
  <si>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</si>
  <si>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</si>
  <si>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</si>
  <si>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</si>
  <si>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</si>
  <si>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</si>
  <si>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</si>
  <si>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</si>
  <si>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</si>
  <si>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</si>
  <si>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</si>
  <si>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</si>
  <si>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</si>
  <si>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</si>
  <si>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</si>
  <si>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</si>
  <si>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</si>
  <si>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</si>
  <si>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</si>
  <si>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</si>
  <si>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</si>
  <si>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</si>
  <si>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</si>
  <si>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</si>
  <si>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</si>
  <si>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</si>
  <si>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</si>
  <si>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</si>
  <si>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</si>
  <si>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</si>
  <si>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</si>
  <si>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</si>
  <si>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</si>
  <si>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</si>
  <si>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</si>
  <si>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</si>
  <si>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</si>
  <si>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</si>
  <si>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</si>
  <si>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</si>
  <si>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</si>
  <si>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</si>
  <si>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</si>
  <si>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</si>
  <si>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</si>
  <si>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</si>
  <si>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</si>
  <si>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</si>
  <si>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</si>
  <si>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</si>
  <si>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</si>
  <si>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</si>
  <si>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</si>
  <si>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</si>
  <si>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</si>
  <si>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</si>
  <si>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</si>
  <si>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</si>
  <si>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</si>
  <si>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</si>
  <si>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</si>
  <si>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</si>
  <si>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</si>
  <si>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</si>
  <si>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</si>
  <si>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</si>
  <si>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</si>
  <si>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</si>
  <si>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</si>
  <si>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</si>
  <si>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</si>
  <si>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</si>
  <si>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</si>
  <si>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</si>
  <si>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</si>
  <si>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</si>
  <si>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</si>
  <si>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</si>
  <si>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</si>
  <si>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</si>
  <si>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</si>
  <si>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</si>
  <si>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</si>
  <si>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</si>
  <si>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</si>
  <si>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</si>
  <si>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</si>
  <si>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</si>
  <si>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</si>
  <si>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</si>
  <si>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</si>
  <si>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</si>
  <si>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</si>
  <si>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</si>
  <si>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</si>
  <si>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</si>
  <si>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</si>
  <si>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</si>
  <si>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</si>
  <si>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</si>
  <si>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</si>
  <si>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</si>
  <si>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</si>
  <si>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</si>
  <si>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</si>
  <si>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</si>
  <si>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</si>
  <si>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</si>
  <si>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</si>
  <si>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</si>
  <si>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</si>
  <si>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</si>
  <si>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</si>
  <si>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</si>
  <si>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</si>
  <si>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</si>
  <si>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</si>
  <si>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</si>
  <si>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</si>
  <si>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</si>
  <si>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</si>
  <si>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</si>
  <si>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</si>
  <si>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</si>
  <si>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</si>
  <si>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</si>
  <si>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</si>
  <si>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</si>
  <si>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</si>
  <si>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</si>
  <si>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</si>
  <si>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</si>
  <si>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</si>
  <si>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</si>
  <si>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</si>
  <si>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</si>
  <si>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</si>
  <si>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</si>
  <si>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</si>
  <si>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</si>
  <si>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</si>
  <si>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</si>
  <si>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</si>
  <si>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</si>
  <si>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</si>
  <si>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</si>
  <si>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</si>
  <si>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</si>
  <si>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</si>
  <si>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</si>
  <si>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</si>
  <si>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</si>
  <si>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</si>
  <si>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</si>
  <si>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</si>
  <si>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</si>
  <si>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</si>
  <si>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</si>
  <si>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</si>
  <si>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</si>
  <si>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</si>
  <si>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</si>
  <si>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</si>
  <si>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</si>
  <si>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</si>
  <si>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</si>
  <si>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</si>
  <si>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</si>
  <si>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</si>
  <si>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</si>
  <si>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</si>
  <si>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</si>
  <si>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</si>
  <si>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</si>
  <si>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</si>
  <si>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</si>
  <si>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</si>
  <si>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</si>
  <si>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</si>
  <si>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</si>
  <si>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</si>
  <si>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</si>
  <si>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</si>
  <si>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</si>
  <si>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</si>
  <si>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</si>
  <si>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</si>
  <si>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</si>
  <si>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</si>
  <si>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</si>
  <si>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</si>
  <si>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</si>
  <si>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</si>
  <si>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</si>
  <si>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</si>
  <si>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</si>
  <si>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</si>
  <si>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</si>
  <si>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</si>
  <si>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</si>
  <si>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</si>
  <si>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</si>
  <si>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</si>
  <si>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</si>
  <si>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</si>
  <si>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</si>
  <si>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</si>
  <si>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</si>
  <si>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</si>
  <si>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</si>
  <si>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</si>
  <si>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</si>
  <si>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</si>
  <si>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</si>
  <si>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</si>
  <si>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</si>
  <si>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</si>
  <si>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</si>
  <si>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</si>
  <si>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</si>
  <si>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</si>
  <si>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</si>
  <si>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</si>
  <si>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</si>
  <si>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</si>
  <si>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</si>
  <si>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</si>
  <si>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</si>
  <si>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</si>
  <si>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</si>
  <si>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</si>
  <si>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</si>
  <si>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</si>
  <si>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</si>
  <si>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</si>
  <si>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</si>
  <si>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</si>
  <si>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</si>
  <si>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</si>
  <si>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</si>
  <si>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</si>
  <si>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</si>
  <si>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</si>
  <si>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</si>
  <si>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</si>
  <si>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</si>
  <si>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</si>
  <si>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</si>
  <si>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</si>
  <si>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</si>
  <si>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</si>
  <si>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</si>
  <si>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</si>
  <si>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</si>
  <si>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</si>
  <si>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</si>
  <si>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</si>
  <si>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</si>
  <si>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</si>
  <si>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</si>
  <si>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</si>
  <si>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</si>
  <si>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</si>
  <si>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</si>
  <si>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</si>
  <si>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</si>
  <si>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</si>
  <si>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</si>
  <si>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</si>
  <si>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</si>
  <si>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</si>
  <si>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</si>
  <si>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</si>
  <si>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</si>
  <si>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</si>
  <si>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</si>
  <si>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</si>
  <si>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</si>
  <si>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</si>
  <si>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</si>
  <si>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</si>
  <si>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</si>
  <si>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</si>
  <si>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</si>
  <si>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</si>
  <si>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</si>
  <si>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</si>
  <si>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</si>
  <si>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</si>
  <si>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</si>
  <si>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</si>
  <si>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</si>
  <si>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</si>
  <si>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</si>
  <si>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</si>
  <si>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</si>
  <si>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</si>
  <si>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</si>
  <si>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</si>
  <si>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</si>
  <si>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</si>
  <si>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</si>
  <si>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</si>
  <si>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</si>
  <si>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</si>
  <si>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</si>
  <si>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</si>
  <si>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</si>
  <si>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</si>
  <si>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</si>
  <si>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</si>
  <si>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</si>
  <si>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</si>
  <si>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</si>
  <si>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</si>
  <si>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</si>
  <si>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</si>
  <si>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</si>
  <si>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</si>
  <si>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</si>
  <si>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</si>
  <si>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</si>
  <si>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</si>
  <si>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</si>
  <si>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</si>
  <si>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</si>
  <si>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</si>
  <si>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</si>
  <si>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</si>
  <si>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</si>
  <si>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</si>
  <si>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</si>
  <si>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</si>
  <si>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</si>
  <si>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</si>
  <si>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</si>
  <si>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</si>
  <si>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</si>
  <si>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</si>
  <si>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</si>
  <si>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</si>
  <si>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</si>
  <si>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</si>
  <si>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</si>
  <si>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</si>
  <si>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</si>
  <si>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</si>
  <si>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</si>
  <si>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</si>
  <si>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</si>
  <si>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</si>
  <si>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</si>
  <si>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</si>
  <si>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</si>
  <si>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</si>
  <si>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</si>
  <si>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</si>
  <si>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</si>
  <si>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</si>
  <si>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</si>
  <si>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</si>
  <si>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</si>
  <si>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</si>
  <si>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</si>
  <si>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</si>
  <si>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</si>
  <si>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</si>
  <si>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</si>
  <si>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</si>
  <si>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</si>
  <si>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</si>
  <si>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</si>
  <si>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</si>
  <si>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</si>
  <si>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</si>
  <si>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</si>
  <si>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</si>
  <si>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</si>
  <si>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</si>
  <si>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</si>
  <si>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</si>
  <si>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</si>
  <si>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</si>
  <si>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</si>
  <si>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</si>
  <si>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</si>
  <si>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</si>
  <si>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</si>
  <si>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</si>
  <si>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</si>
  <si>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</si>
  <si>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</si>
  <si>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</si>
  <si>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</si>
  <si>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</si>
  <si>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</si>
  <si>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</si>
  <si>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</si>
  <si>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</si>
  <si>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</si>
  <si>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</si>
  <si>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</si>
  <si>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</si>
  <si>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</si>
  <si>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</si>
  <si>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</si>
  <si>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</si>
  <si>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</si>
  <si>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</si>
  <si>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</si>
  <si>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</si>
  <si>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</si>
  <si>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</si>
  <si>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</si>
  <si>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</si>
  <si>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</si>
  <si>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</si>
  <si>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</si>
  <si>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</si>
  <si>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</si>
  <si>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</si>
  <si>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</si>
  <si>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</si>
  <si>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</si>
  <si>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</si>
  <si>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</si>
  <si>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</si>
  <si>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</si>
  <si>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</si>
  <si>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</si>
  <si>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</si>
  <si>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</si>
  <si>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</si>
  <si>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</si>
  <si>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</si>
  <si>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</si>
  <si>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</si>
  <si>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</si>
  <si>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</si>
  <si>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</si>
  <si>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</si>
  <si>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</si>
  <si>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</si>
  <si>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</si>
  <si>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</si>
  <si>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</si>
  <si>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</si>
  <si>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</si>
  <si>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</si>
  <si>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</si>
  <si>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</si>
  <si>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</si>
  <si>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</si>
  <si>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</si>
  <si>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</si>
  <si>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</si>
  <si>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</si>
  <si>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</si>
  <si>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</si>
  <si>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</si>
  <si>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</si>
  <si>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</si>
  <si>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</si>
  <si>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</si>
  <si>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</si>
  <si>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</si>
  <si>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</si>
  <si>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</si>
  <si>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</si>
  <si>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</si>
  <si>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</si>
  <si>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</si>
  <si>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</si>
  <si>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</si>
  <si>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</si>
  <si>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</si>
  <si>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</si>
  <si>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</si>
  <si>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</si>
  <si>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</si>
  <si>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</si>
  <si>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</si>
  <si>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</si>
  <si>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</si>
  <si>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</si>
  <si>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</si>
  <si>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</si>
  <si>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</si>
  <si>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</si>
  <si>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</si>
  <si>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</si>
  <si>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</si>
  <si>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</si>
  <si>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</si>
  <si>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</si>
  <si>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</si>
  <si>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</si>
  <si>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</si>
  <si>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</si>
  <si>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</si>
  <si>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</si>
  <si>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</si>
  <si>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</si>
  <si>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</si>
  <si>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</si>
  <si>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</si>
  <si>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</si>
  <si>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</si>
  <si>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</si>
  <si>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</si>
  <si>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</si>
  <si>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</si>
  <si>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</si>
  <si>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</si>
  <si>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</si>
  <si>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</si>
  <si>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</si>
  <si>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</si>
  <si>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</si>
  <si>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</si>
  <si>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</si>
  <si>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</si>
  <si>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</si>
  <si>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</si>
  <si>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</si>
  <si>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</si>
  <si>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</si>
  <si>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</si>
  <si>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</si>
  <si>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</si>
  <si>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</si>
  <si>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</si>
  <si>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</si>
  <si>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</si>
  <si>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</si>
  <si>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</si>
  <si>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</si>
  <si>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</si>
  <si>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</si>
  <si>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</si>
  <si>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</si>
  <si>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</si>
  <si>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</si>
  <si>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</si>
  <si>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</si>
  <si>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</si>
  <si>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</si>
  <si>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</si>
  <si>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</si>
  <si>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</si>
  <si>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</si>
  <si>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</si>
  <si>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</si>
  <si>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</si>
  <si>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</si>
  <si>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</si>
  <si>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</si>
  <si>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</si>
  <si>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</si>
  <si>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</si>
  <si>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</si>
  <si>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</si>
  <si>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</si>
  <si>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</si>
  <si>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</si>
  <si>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</si>
  <si>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</si>
  <si>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</si>
  <si>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</si>
  <si>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</si>
  <si>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</si>
  <si>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</si>
  <si>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</si>
  <si>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</si>
  <si>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</si>
  <si>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</si>
  <si>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</si>
  <si>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</si>
  <si>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</si>
  <si>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</si>
  <si>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</si>
  <si>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</si>
  <si>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</si>
  <si>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</si>
  <si>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</si>
  <si>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</si>
  <si>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</si>
  <si>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</si>
  <si>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</si>
  <si>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</si>
  <si>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</si>
  <si>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</si>
  <si>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</si>
  <si>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</si>
  <si>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</si>
  <si>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</si>
  <si>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</si>
  <si>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</si>
  <si>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</si>
  <si>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</si>
  <si>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</si>
  <si>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</si>
  <si>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</si>
  <si>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</si>
  <si>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</si>
  <si>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</si>
  <si>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</si>
  <si>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</si>
  <si>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</si>
  <si>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</si>
  <si>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</si>
  <si>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</si>
  <si>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</si>
  <si>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</si>
  <si>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</si>
  <si>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</si>
  <si>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</si>
  <si>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</si>
  <si>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</si>
  <si>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</si>
  <si>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</si>
  <si>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</si>
  <si>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</si>
  <si>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</si>
  <si>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</si>
  <si>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</si>
  <si>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</si>
  <si>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</si>
  <si>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</si>
  <si>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</si>
  <si>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</si>
  <si>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</si>
  <si>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</si>
  <si>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</si>
  <si>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</si>
  <si>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</si>
  <si>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</si>
  <si>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</si>
  <si>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</si>
  <si>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</si>
  <si>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</si>
  <si>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</si>
  <si>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</si>
  <si>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</si>
  <si>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</si>
  <si>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</si>
  <si>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</si>
  <si>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</si>
  <si>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</si>
  <si>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</si>
  <si>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</si>
  <si>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</si>
  <si>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</si>
  <si>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</si>
  <si>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</si>
  <si>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</si>
  <si>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</si>
  <si>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</si>
  <si>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</si>
  <si>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</si>
  <si>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</si>
  <si>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</si>
  <si>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</si>
  <si>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</si>
  <si>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</si>
  <si>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</si>
  <si>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</si>
  <si>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</si>
  <si>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</si>
  <si>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</si>
  <si>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</si>
  <si>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</si>
  <si>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</si>
  <si>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</si>
  <si>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</si>
  <si>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</si>
  <si>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</si>
  <si>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</si>
  <si>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</si>
  <si>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</si>
  <si>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</si>
  <si>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</si>
  <si>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</si>
  <si>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</si>
  <si>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</si>
  <si>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</si>
  <si>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</si>
  <si>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</si>
  <si>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</si>
  <si>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</si>
  <si>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</si>
  <si>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</si>
  <si>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</si>
  <si>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</si>
  <si>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</si>
  <si>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</si>
  <si>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</si>
  <si>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</si>
  <si>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</si>
  <si>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</si>
  <si>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</si>
  <si>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</si>
  <si>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</si>
  <si>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</si>
  <si>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</si>
  <si>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</si>
  <si>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</si>
  <si>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</si>
  <si>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</si>
  <si>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</si>
  <si>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</si>
  <si>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</si>
  <si>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</si>
  <si>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</si>
  <si>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</si>
  <si>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</si>
  <si>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</si>
  <si>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</si>
  <si>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</si>
  <si>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</si>
  <si>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</si>
  <si>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</si>
  <si>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</si>
  <si>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</si>
  <si>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</si>
  <si>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</si>
  <si>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</si>
  <si>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</si>
  <si>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</si>
  <si>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</si>
  <si>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</si>
  <si>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</si>
  <si>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</si>
  <si>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</si>
  <si>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</si>
  <si>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</si>
  <si>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</si>
  <si>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</si>
  <si>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</si>
  <si>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</si>
  <si>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</si>
  <si>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</si>
  <si>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</si>
  <si>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</si>
  <si>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</si>
  <si>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</si>
  <si>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</si>
  <si>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</si>
  <si>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</si>
  <si>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</si>
  <si>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</si>
  <si>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</si>
  <si>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</si>
  <si>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</si>
  <si>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</si>
  <si>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</si>
  <si>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</si>
  <si>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</si>
  <si>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</si>
  <si>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</si>
  <si>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</si>
  <si>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</si>
  <si>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</si>
  <si>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</si>
  <si>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</si>
  <si>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</si>
  <si>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</si>
  <si>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</si>
  <si>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</si>
  <si>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</si>
  <si>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</si>
  <si>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</si>
  <si>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</si>
  <si>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</si>
  <si>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</si>
  <si>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</si>
  <si>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</si>
  <si>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</si>
  <si>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</si>
  <si>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</si>
  <si>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</si>
  <si>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</si>
  <si>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</si>
  <si>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</si>
  <si>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</si>
  <si>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</si>
  <si>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</si>
  <si>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</si>
  <si>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</si>
  <si>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</si>
  <si>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</si>
  <si>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</si>
  <si>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</si>
  <si>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</si>
  <si>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</si>
  <si>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</si>
  <si>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</si>
  <si>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</si>
  <si>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</si>
  <si>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</si>
  <si>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</si>
  <si>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</si>
  <si>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</si>
  <si>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</si>
  <si>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</si>
  <si>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</si>
  <si>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</si>
  <si>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</si>
  <si>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</si>
  <si>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</si>
  <si>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</si>
  <si>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</si>
  <si>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</si>
  <si>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</si>
  <si>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</si>
  <si>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</si>
  <si>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</si>
  <si>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</si>
  <si>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</si>
  <si>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</si>
  <si>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</si>
  <si>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</si>
  <si>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</si>
  <si>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</si>
  <si>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</si>
  <si>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</si>
  <si>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</si>
  <si>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</si>
  <si>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</si>
  <si>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</si>
  <si>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</si>
  <si>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</si>
  <si>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</si>
  <si>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</si>
  <si>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</si>
  <si>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</si>
  <si>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</si>
  <si>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</si>
  <si>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</si>
  <si>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</si>
  <si>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</si>
  <si>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</si>
  <si>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</si>
  <si>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</si>
  <si>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</si>
  <si>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</si>
  <si>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</si>
  <si>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</si>
  <si>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</si>
  <si>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</si>
  <si>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</si>
  <si>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</si>
  <si>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</si>
  <si>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</si>
  <si>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</si>
  <si>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</si>
  <si>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</si>
  <si>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</si>
  <si>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</si>
  <si>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</si>
  <si>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</si>
  <si>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</si>
  <si>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</si>
  <si>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</si>
  <si>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</si>
  <si>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</si>
  <si>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</si>
  <si>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</si>
  <si>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</si>
  <si>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</si>
  <si>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</si>
  <si>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</si>
  <si>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</si>
  <si>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</si>
  <si>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</si>
  <si>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</si>
  <si>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</si>
  <si>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</si>
  <si>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</si>
  <si>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</si>
  <si>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</si>
  <si>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</si>
  <si>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</si>
  <si>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</si>
  <si>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</si>
  <si>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</si>
  <si>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</si>
  <si>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</si>
  <si>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</si>
  <si>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</si>
  <si>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</si>
  <si>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</si>
  <si>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</si>
  <si>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</si>
  <si>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</si>
  <si>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</si>
  <si>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</si>
  <si>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</si>
  <si>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</si>
  <si>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</si>
  <si>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</si>
  <si>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</si>
  <si>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</si>
  <si>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</si>
  <si>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</si>
  <si>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</si>
  <si>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</si>
  <si>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</si>
  <si>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</si>
  <si>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</si>
  <si>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</si>
  <si>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</si>
  <si>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</si>
  <si>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</si>
  <si>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</si>
  <si>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</si>
  <si>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</si>
  <si>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</si>
  <si>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</si>
  <si>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</si>
  <si>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</si>
  <si>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</si>
  <si>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</si>
  <si>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</si>
  <si>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</si>
  <si>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</si>
  <si>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</si>
  <si>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</si>
  <si>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</si>
  <si>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</si>
  <si>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</si>
  <si>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</si>
  <si>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</si>
  <si>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</si>
  <si>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</si>
  <si>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</si>
  <si>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</si>
  <si>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</si>
  <si>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</si>
  <si>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</si>
  <si>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</si>
  <si>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</si>
  <si>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</si>
  <si>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</si>
  <si>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</si>
  <si>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</si>
  <si>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</si>
  <si>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</si>
  <si>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</si>
  <si>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</si>
  <si>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</si>
  <si>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</si>
  <si>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</si>
  <si>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</si>
  <si>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</si>
  <si>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</si>
  <si>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</si>
  <si>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</si>
  <si>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</si>
  <si>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</si>
  <si>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</si>
  <si>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</si>
  <si>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</si>
  <si>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</si>
  <si>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</si>
  <si>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</si>
  <si>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</si>
  <si>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</si>
  <si>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</si>
  <si>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</si>
  <si>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</si>
  <si>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</si>
  <si>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</si>
  <si>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</si>
  <si>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</si>
  <si>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</si>
  <si>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</si>
  <si>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</si>
  <si>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</si>
  <si>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</si>
  <si>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</si>
  <si>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</si>
  <si>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</si>
  <si>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</si>
  <si>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</si>
  <si>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</si>
  <si>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</si>
  <si>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</si>
  <si>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</si>
  <si>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</si>
  <si>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</si>
  <si>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</si>
  <si>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</si>
  <si>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</si>
  <si>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</si>
  <si>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</si>
  <si>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</si>
  <si>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</si>
  <si>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</si>
  <si>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</si>
  <si>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</si>
  <si>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</si>
  <si>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</si>
  <si>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</si>
  <si>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</si>
  <si>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</si>
  <si>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</si>
  <si>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</si>
  <si>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</si>
  <si>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</si>
  <si>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</si>
  <si>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</si>
  <si>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</si>
  <si>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</si>
  <si>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</si>
  <si>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</si>
  <si>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</si>
  <si>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</si>
  <si>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</si>
  <si>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</si>
  <si>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</si>
  <si>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</si>
  <si>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</si>
  <si>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</si>
  <si>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</si>
  <si>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</si>
  <si>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</si>
  <si>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</si>
  <si>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</si>
  <si>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</si>
  <si>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</si>
  <si>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</si>
  <si>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</si>
  <si>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</si>
  <si>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</si>
  <si>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</si>
  <si>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</si>
  <si>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</si>
  <si>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</si>
  <si>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</si>
  <si>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</si>
  <si>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</si>
  <si>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</si>
  <si>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</si>
  <si>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</si>
  <si>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</si>
  <si>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</si>
  <si>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</si>
  <si>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</si>
  <si>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</si>
  <si>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</si>
  <si>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</si>
  <si>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</si>
  <si>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</si>
  <si>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</si>
  <si>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</si>
  <si>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</si>
  <si>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</si>
  <si>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</si>
  <si>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</si>
  <si>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</si>
  <si>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</si>
  <si>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</si>
  <si>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</si>
  <si>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</si>
  <si>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</si>
  <si>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</si>
  <si>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</si>
  <si>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</si>
  <si>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</si>
  <si>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</si>
  <si>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</si>
  <si>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</si>
  <si>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</si>
  <si>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</si>
  <si>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</si>
  <si>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</si>
  <si>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</si>
  <si>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</si>
  <si>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</si>
  <si>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</si>
  <si>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</si>
  <si>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</si>
  <si>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</si>
  <si>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</si>
  <si>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</si>
  <si>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</si>
  <si>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</si>
  <si>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</si>
  <si>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</si>
  <si>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</si>
  <si>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</si>
  <si>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</si>
  <si>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</si>
  <si>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</si>
  <si>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</si>
  <si>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</si>
  <si>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</si>
  <si>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</si>
  <si>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</si>
  <si>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</si>
  <si>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</si>
  <si>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</si>
  <si>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</si>
  <si>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</si>
  <si>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</si>
  <si>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</si>
  <si>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</si>
  <si>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</si>
  <si>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</si>
  <si>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</si>
  <si>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</si>
  <si>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</si>
  <si>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</si>
  <si>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</si>
  <si>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</si>
  <si>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</si>
  <si>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</si>
  <si>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</si>
  <si>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</si>
  <si>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</si>
  <si>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</si>
  <si>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</si>
  <si>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</si>
  <si>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</si>
  <si>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</si>
  <si>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</si>
  <si>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</si>
  <si>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</si>
  <si>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</si>
  <si>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</si>
  <si>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</si>
  <si>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</si>
  <si>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</si>
  <si>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</si>
  <si>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</si>
  <si>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</si>
  <si>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</si>
  <si>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</si>
  <si>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</si>
  <si>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</si>
  <si>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</si>
  <si>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</si>
  <si>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</si>
  <si>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</si>
  <si>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</si>
  <si>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</si>
  <si>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</si>
  <si>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</si>
  <si>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</si>
  <si>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</si>
  <si>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</si>
  <si>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</si>
  <si>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</si>
  <si>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</si>
  <si>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</si>
  <si>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</si>
  <si>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</si>
  <si>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</si>
  <si>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</si>
  <si>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</si>
  <si>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</si>
  <si>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</si>
  <si>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</si>
  <si>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</si>
  <si>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</si>
  <si>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</si>
  <si>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</si>
  <si>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</si>
  <si>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</si>
  <si>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</si>
  <si>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</si>
  <si>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</si>
  <si>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</si>
  <si>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</si>
  <si>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</si>
  <si>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</si>
  <si>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</si>
  <si>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</si>
  <si>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</si>
  <si>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</si>
  <si>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</si>
  <si>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</si>
  <si>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</si>
  <si>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</si>
  <si>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</si>
  <si>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</si>
  <si>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</si>
  <si>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</si>
  <si>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</si>
  <si>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</si>
  <si>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</si>
  <si>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</si>
  <si>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</si>
  <si>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</si>
  <si>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</si>
  <si>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</si>
  <si>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</si>
  <si>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</si>
  <si>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</si>
  <si>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</si>
  <si>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</si>
  <si>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</si>
  <si>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</si>
  <si>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</si>
  <si>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</si>
  <si>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</si>
  <si>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</si>
  <si>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</si>
  <si>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</si>
  <si>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</si>
  <si>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</si>
  <si>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</si>
  <si>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</si>
  <si>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</si>
  <si>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</si>
  <si>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</si>
  <si>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</si>
  <si>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</si>
  <si>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</si>
  <si>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</si>
  <si>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</si>
  <si>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</si>
  <si>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</si>
  <si>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</si>
  <si>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</si>
  <si>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</si>
  <si>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</si>
  <si>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</si>
  <si>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</si>
  <si>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</si>
  <si>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</si>
  <si>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</si>
  <si>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</si>
  <si>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</si>
  <si>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</si>
  <si>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</si>
  <si>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</si>
  <si>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</si>
  <si>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</si>
  <si>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</si>
  <si>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</si>
  <si>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</si>
  <si>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</si>
  <si>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</si>
  <si>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</si>
  <si>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</si>
  <si>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</si>
  <si>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</si>
  <si>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</si>
  <si>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</si>
  <si>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</si>
  <si>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</si>
  <si>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</si>
  <si>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</si>
  <si>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</si>
  <si>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</si>
  <si>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</si>
  <si>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</si>
  <si>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</si>
  <si>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</si>
  <si>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</si>
  <si>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</si>
  <si>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</si>
  <si>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</si>
  <si>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</si>
  <si>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</si>
  <si>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</si>
  <si>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</si>
  <si>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</si>
  <si>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</si>
  <si>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</si>
  <si>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</si>
  <si>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</si>
  <si>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</si>
  <si>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</si>
  <si>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</si>
  <si>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</si>
  <si>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</si>
  <si>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</si>
  <si>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</si>
  <si>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</si>
  <si>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</si>
  <si>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</si>
  <si>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</si>
  <si>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</si>
  <si>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</si>
  <si>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</si>
  <si>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</si>
  <si>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</si>
  <si>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</si>
  <si>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</si>
  <si>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</si>
  <si>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</si>
  <si>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</si>
  <si>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</si>
  <si>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</si>
  <si>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</si>
  <si>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</si>
  <si>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</si>
  <si>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</si>
  <si>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</si>
  <si>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</si>
  <si>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</si>
  <si>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</si>
  <si>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</si>
  <si>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</si>
  <si>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</si>
  <si>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</si>
  <si>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</si>
  <si>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</si>
  <si>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</si>
  <si>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</si>
  <si>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</si>
  <si>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</si>
  <si>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</si>
  <si>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</si>
  <si>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</si>
  <si>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</si>
  <si>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</si>
  <si>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</si>
  <si>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</si>
  <si>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</si>
  <si>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</si>
  <si>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</si>
  <si>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</si>
  <si>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</si>
  <si>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</si>
  <si>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</si>
  <si>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</si>
  <si>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</si>
  <si>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</si>
  <si>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</si>
  <si>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</si>
  <si>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</si>
  <si>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</si>
  <si>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</si>
  <si>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</si>
  <si>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</si>
  <si>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</si>
  <si>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</si>
  <si>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</si>
  <si>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</si>
  <si>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</si>
  <si>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</si>
  <si>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</si>
  <si>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</si>
  <si>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</si>
  <si>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</si>
  <si>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</si>
  <si>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</si>
  <si>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</si>
  <si>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</si>
  <si>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</si>
  <si>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</si>
  <si>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</si>
  <si>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</si>
  <si>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</si>
  <si>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</si>
  <si>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</si>
  <si>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</si>
  <si>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</si>
  <si>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</si>
  <si>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</si>
  <si>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</si>
  <si>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</si>
  <si>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</si>
  <si>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</si>
  <si>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</si>
  <si>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</si>
  <si>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</si>
  <si>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</si>
  <si>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</si>
  <si>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</si>
  <si>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</si>
  <si>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</si>
  <si>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</si>
  <si>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</si>
  <si>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</si>
  <si>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</si>
  <si>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</si>
  <si>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</si>
  <si>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</si>
  <si>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</si>
  <si>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</si>
  <si>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</si>
  <si>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</si>
  <si>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</si>
  <si>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</si>
  <si>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</si>
  <si>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</si>
  <si>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</si>
  <si>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</si>
  <si>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</si>
  <si>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</si>
  <si>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</si>
  <si>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</si>
  <si>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</si>
  <si>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</si>
  <si>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</si>
  <si>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</si>
  <si>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</si>
  <si>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</si>
  <si>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</si>
  <si>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</si>
  <si>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</si>
  <si>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</si>
  <si>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</si>
  <si>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</si>
  <si>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</si>
  <si>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</si>
  <si>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</si>
  <si>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</si>
  <si>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</si>
  <si>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</si>
  <si>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</si>
  <si>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</si>
  <si>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</si>
  <si>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</si>
  <si>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</si>
  <si>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</si>
  <si>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</si>
  <si>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</si>
  <si>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</si>
  <si>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</si>
  <si>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</si>
  <si>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</si>
  <si>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</si>
  <si>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</si>
  <si>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</si>
  <si>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</si>
  <si>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</si>
  <si>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</si>
  <si>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</si>
  <si>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</si>
  <si>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</si>
  <si>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</si>
  <si>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</si>
  <si>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</si>
  <si>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</si>
  <si>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</si>
  <si>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</si>
  <si>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</si>
  <si>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</si>
  <si>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</si>
  <si>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</si>
  <si>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</si>
  <si>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</si>
  <si>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</si>
  <si>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</si>
  <si>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</si>
  <si>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</si>
  <si>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</si>
  <si>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</si>
  <si>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</si>
  <si>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</si>
  <si>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</si>
  <si>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</si>
  <si>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</si>
  <si>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</si>
  <si>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</si>
  <si>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</si>
  <si>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</si>
  <si>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</si>
  <si>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</si>
  <si>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</si>
  <si>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</si>
  <si>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</si>
  <si>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</si>
  <si>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</si>
  <si>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</si>
  <si>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</si>
  <si>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</si>
  <si>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</si>
  <si>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</si>
  <si>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</si>
  <si>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</si>
  <si>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</si>
  <si>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</si>
  <si>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</si>
  <si>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</si>
  <si>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</si>
  <si>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</si>
  <si>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</si>
  <si>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</si>
  <si>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</si>
  <si>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</si>
  <si>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</si>
  <si>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</si>
  <si>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</si>
  <si>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</si>
  <si>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</si>
  <si>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</si>
  <si>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</si>
  <si>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</si>
  <si>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</si>
  <si>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</si>
  <si>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</si>
  <si>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</si>
  <si>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</si>
  <si>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</si>
  <si>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</si>
  <si>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</si>
  <si>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</si>
  <si>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</si>
  <si>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</si>
  <si>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</si>
  <si>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</si>
  <si>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</si>
  <si>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</si>
  <si>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</si>
  <si>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</si>
  <si>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</si>
  <si>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</si>
  <si>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</si>
  <si>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</si>
  <si>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</si>
  <si>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</si>
  <si>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</si>
  <si>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</si>
  <si>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</si>
  <si>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</si>
  <si>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</si>
  <si>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</si>
  <si>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</si>
  <si>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</si>
  <si>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</si>
  <si>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</si>
  <si>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</si>
  <si>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</si>
  <si>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</si>
  <si>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</si>
  <si>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</si>
  <si>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</si>
  <si>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</si>
  <si>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</si>
  <si>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</si>
  <si>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</si>
  <si>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</si>
  <si>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</si>
  <si>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</si>
  <si>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</si>
  <si>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</si>
  <si>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</si>
  <si>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</si>
  <si>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</si>
  <si>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</si>
  <si>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</si>
  <si>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</si>
  <si>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</si>
  <si>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</si>
  <si>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</si>
  <si>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</si>
  <si>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</si>
  <si>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</si>
  <si>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</si>
  <si>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</si>
  <si>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</si>
  <si>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</si>
  <si>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</si>
  <si>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</si>
  <si>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</si>
  <si>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</si>
  <si>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</si>
  <si>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</si>
  <si>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</si>
  <si>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</si>
  <si>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</si>
  <si>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</si>
  <si>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</si>
  <si>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</si>
  <si>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</si>
  <si>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</si>
  <si>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</si>
  <si>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</si>
  <si>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</si>
  <si>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</si>
  <si>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</si>
  <si>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</si>
  <si>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</si>
  <si>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</si>
  <si>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</si>
  <si>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</si>
  <si>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</si>
  <si>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</si>
  <si>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</si>
  <si>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</si>
  <si>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</si>
  <si>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</si>
  <si>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</si>
  <si>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</si>
  <si>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</si>
  <si>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</si>
  <si>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</si>
  <si>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</si>
  <si>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</si>
  <si>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</si>
  <si>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</si>
  <si>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</si>
  <si>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</si>
  <si>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</si>
  <si>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</si>
  <si>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</si>
  <si>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</si>
  <si>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</si>
  <si>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</si>
  <si>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</si>
  <si>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</si>
  <si>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</si>
  <si>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</si>
  <si>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</si>
  <si>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</si>
  <si>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</si>
  <si>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</si>
  <si>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</si>
  <si>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</si>
  <si>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</si>
  <si>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</si>
  <si>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</si>
  <si>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</si>
  <si>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</si>
  <si>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</si>
  <si>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</si>
  <si>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</si>
  <si>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</si>
  <si>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</si>
  <si>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</si>
  <si>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</si>
  <si>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</si>
  <si>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</si>
  <si>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</si>
  <si>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</si>
  <si>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</si>
  <si>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</si>
  <si>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</si>
  <si>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</si>
  <si>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</si>
  <si>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</si>
  <si>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</si>
  <si>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</si>
  <si>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</si>
  <si>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</si>
  <si>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</si>
  <si>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</si>
  <si>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</si>
  <si>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</si>
  <si>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</si>
  <si>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</si>
  <si>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</si>
  <si>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</si>
  <si>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</si>
  <si>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</si>
  <si>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</si>
  <si>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</si>
  <si>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</si>
  <si>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</si>
  <si>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</si>
  <si>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</si>
  <si>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</si>
  <si>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</si>
  <si>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</si>
  <si>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</si>
  <si>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</si>
  <si>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</si>
  <si>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</si>
  <si>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</si>
  <si>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</si>
  <si>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</si>
  <si>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</si>
  <si>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</si>
  <si>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</si>
  <si>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</si>
  <si>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</si>
  <si>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</si>
  <si>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</si>
  <si>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</si>
  <si>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</si>
  <si>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</si>
  <si>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</si>
  <si>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</si>
  <si>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</si>
  <si>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</si>
  <si>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</si>
  <si>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</si>
  <si>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</si>
  <si>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</si>
  <si>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</si>
  <si>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</si>
  <si>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</si>
  <si>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</si>
  <si>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</si>
  <si>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</si>
  <si>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</si>
  <si>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</si>
  <si>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</si>
  <si>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</si>
  <si>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</si>
  <si>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</si>
  <si>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</si>
  <si>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</si>
  <si>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</si>
  <si>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</si>
  <si>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</si>
  <si>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</si>
  <si>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</si>
  <si>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</si>
  <si>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</si>
  <si>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</si>
  <si>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</si>
  <si>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</si>
  <si>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</si>
  <si>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</si>
  <si>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</si>
  <si>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</si>
  <si>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</si>
  <si>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</si>
  <si>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</si>
  <si>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</si>
  <si>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</si>
  <si>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</si>
  <si>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</si>
  <si>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</si>
  <si>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</si>
  <si>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</si>
  <si>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</si>
  <si>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</si>
  <si>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</si>
  <si>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</si>
  <si>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</si>
  <si>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</si>
  <si>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</si>
  <si>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</si>
  <si>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</si>
  <si>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</si>
  <si>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</si>
  <si>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</si>
  <si>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</si>
  <si>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</si>
  <si>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</si>
  <si>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</si>
  <si>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</si>
  <si>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</si>
  <si>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</si>
  <si>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</si>
  <si>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</si>
  <si>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</si>
  <si>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</si>
  <si>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</si>
  <si>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</si>
  <si>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</si>
  <si>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</si>
  <si>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</si>
  <si>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</si>
  <si>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</si>
  <si>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</si>
  <si>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</si>
  <si>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</si>
  <si>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</si>
  <si>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</si>
  <si>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</si>
  <si>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</si>
  <si>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</si>
  <si>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</si>
  <si>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</si>
  <si>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</si>
  <si>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</si>
  <si>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</si>
  <si>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</si>
  <si>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</si>
  <si>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</si>
  <si>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</si>
  <si>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</si>
  <si>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</si>
  <si>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</si>
  <si>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</si>
  <si>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</si>
  <si>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</si>
  <si>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</si>
  <si>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</si>
  <si>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</si>
  <si>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</si>
  <si>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</si>
  <si>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</si>
  <si>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</si>
  <si>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</si>
  <si>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</si>
  <si>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</si>
  <si>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</si>
  <si>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</si>
  <si>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</si>
  <si>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</si>
  <si>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</si>
  <si>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</si>
  <si>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</si>
  <si>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</si>
  <si>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</si>
  <si>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</si>
  <si>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</si>
  <si>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</si>
  <si>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</si>
  <si>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</si>
  <si>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</si>
  <si>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</si>
  <si>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</si>
  <si>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</si>
  <si>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</si>
  <si>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</si>
  <si>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</si>
  <si>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</si>
  <si>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</si>
  <si>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</si>
  <si>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</si>
  <si>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</si>
  <si>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</si>
  <si>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</si>
  <si>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</si>
  <si>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</si>
  <si>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</si>
  <si>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</si>
  <si>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</si>
  <si>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</si>
  <si>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</si>
  <si>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</si>
  <si>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</si>
  <si>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</si>
  <si>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</si>
  <si>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</si>
  <si>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</si>
  <si>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</si>
  <si>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</si>
  <si>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</si>
  <si>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</si>
  <si>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</si>
  <si>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</si>
  <si>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</si>
  <si>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</si>
  <si>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</si>
  <si>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</si>
  <si>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</si>
  <si>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</si>
  <si>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</si>
  <si>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</si>
  <si>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</si>
  <si>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</si>
  <si>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</si>
  <si>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</si>
  <si>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</si>
  <si>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</si>
  <si>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</si>
  <si>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</si>
  <si>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</si>
  <si>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</si>
  <si>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</si>
  <si>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</si>
  <si>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</si>
  <si>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</si>
  <si>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</si>
  <si>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</si>
  <si>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</si>
  <si>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</si>
  <si>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</si>
  <si>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</si>
  <si>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</si>
  <si>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</si>
  <si>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</si>
  <si>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</si>
  <si>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</si>
  <si>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</si>
  <si>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</si>
  <si>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</si>
  <si>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</si>
  <si>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</si>
  <si>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</si>
  <si>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</si>
  <si>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</si>
  <si>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</si>
  <si>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</si>
  <si>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</si>
  <si>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</si>
  <si>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</si>
  <si>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</si>
  <si>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</si>
  <si>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</si>
  <si>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</si>
  <si>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</si>
  <si>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</si>
  <si>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</si>
  <si>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</si>
  <si>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</si>
  <si>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</si>
  <si>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</si>
  <si>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</si>
  <si>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</si>
  <si>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</si>
  <si>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</si>
  <si>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</si>
  <si>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</si>
  <si>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</si>
  <si>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</si>
  <si>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</si>
  <si>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</si>
  <si>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</si>
  <si>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</si>
  <si>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</si>
  <si>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</si>
  <si>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</si>
  <si>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</si>
  <si>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</si>
  <si>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</si>
  <si>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</si>
  <si>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</si>
  <si>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</si>
  <si>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</si>
  <si>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</si>
  <si>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</si>
  <si>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</si>
  <si>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</si>
  <si>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</si>
  <si>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</si>
  <si>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</si>
  <si>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</si>
  <si>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</si>
  <si>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</si>
  <si>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</si>
  <si>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</si>
  <si>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</si>
  <si>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</si>
  <si>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</si>
  <si>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</si>
  <si>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</si>
  <si>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</si>
  <si>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</si>
  <si>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</si>
  <si>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</si>
  <si>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</si>
  <si>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</si>
  <si>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</si>
  <si>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</si>
  <si>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</si>
  <si>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</si>
  <si>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</si>
  <si>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</si>
  <si>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</si>
  <si>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</si>
  <si>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</si>
  <si>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</si>
  <si>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</si>
  <si>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</si>
  <si>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</si>
  <si>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</si>
  <si>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</si>
  <si>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</si>
  <si>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</si>
  <si>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</si>
  <si>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</si>
  <si>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</si>
  <si>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</si>
  <si>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</si>
  <si>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</si>
  <si>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</si>
  <si>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</si>
  <si>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</si>
  <si>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</si>
  <si>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</si>
  <si>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</si>
  <si>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</si>
  <si>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</si>
  <si>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</si>
  <si>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</si>
  <si>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</si>
  <si>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</si>
  <si>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</si>
  <si>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</si>
  <si>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</si>
  <si>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</si>
  <si>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</si>
  <si>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</si>
  <si>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</si>
  <si>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</si>
  <si>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</si>
  <si>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</si>
  <si>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</si>
  <si>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</si>
  <si>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</si>
  <si>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</si>
  <si>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</si>
  <si>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</si>
  <si>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</si>
  <si>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</si>
  <si>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</si>
  <si>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</si>
  <si>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</si>
  <si>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</si>
  <si>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</si>
  <si>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</si>
  <si>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</si>
  <si>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</si>
  <si>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</si>
  <si>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</si>
  <si>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</si>
  <si>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</si>
  <si>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</si>
  <si>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</si>
  <si>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</si>
  <si>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</si>
  <si>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</si>
  <si>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</si>
  <si>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</si>
  <si>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</si>
  <si>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</si>
  <si>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</si>
  <si>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</si>
  <si>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</si>
  <si>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</si>
  <si>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</si>
  <si>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</si>
  <si>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</si>
  <si>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</si>
  <si>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</si>
  <si>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</si>
  <si>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</si>
  <si>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</si>
  <si>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</si>
  <si>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</si>
  <si>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</si>
  <si>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</si>
  <si>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</si>
  <si>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</si>
  <si>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</si>
  <si>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</si>
  <si>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</si>
  <si>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</si>
  <si>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</si>
  <si>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</si>
  <si>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</si>
  <si>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</si>
  <si>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</si>
  <si>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</si>
  <si>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</si>
  <si>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</si>
  <si>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</si>
  <si>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</si>
  <si>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</si>
  <si>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</si>
  <si>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</si>
  <si>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</si>
  <si>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</si>
  <si>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</si>
  <si>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</si>
  <si>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</si>
  <si>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</si>
  <si>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</si>
  <si>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</si>
  <si>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</si>
  <si>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</si>
  <si>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</si>
  <si>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</si>
  <si>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</si>
  <si>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</si>
  <si>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</si>
  <si>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</si>
  <si>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</si>
  <si>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</si>
  <si>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</si>
  <si>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</si>
  <si>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</si>
  <si>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</si>
  <si>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</si>
  <si>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</si>
  <si>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</si>
  <si>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</si>
  <si>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</si>
  <si>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</si>
  <si>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</si>
  <si>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</si>
  <si>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</si>
  <si>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</si>
  <si>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</si>
  <si>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</si>
  <si>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</si>
  <si>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</si>
  <si>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</si>
  <si>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</si>
  <si>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</si>
  <si>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</si>
  <si>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</si>
  <si>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</si>
  <si>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</si>
  <si>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</si>
  <si>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</si>
  <si>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</si>
  <si>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</si>
  <si>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</si>
  <si>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</si>
  <si>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</si>
  <si>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</si>
  <si>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</si>
  <si>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</si>
  <si>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</si>
  <si>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</si>
  <si>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</si>
  <si>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</si>
  <si>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</si>
  <si>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</si>
  <si>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</si>
  <si>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</si>
  <si>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</si>
  <si>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</si>
  <si>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</si>
  <si>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</si>
  <si>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</si>
  <si>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</si>
  <si>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</si>
  <si>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</si>
  <si>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</si>
  <si>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</si>
  <si>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</si>
  <si>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</si>
  <si>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</si>
  <si>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</si>
  <si>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</si>
  <si>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</si>
  <si>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</si>
  <si>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</si>
  <si>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</si>
  <si>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</si>
  <si>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</si>
  <si>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</si>
  <si>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</si>
  <si>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</si>
  <si>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</si>
  <si>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</si>
  <si>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</si>
  <si>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</si>
  <si>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</si>
  <si>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</si>
  <si>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</si>
  <si>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</si>
  <si>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</si>
  <si>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</si>
  <si>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</si>
  <si>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</si>
  <si>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</si>
  <si>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</si>
  <si>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</si>
  <si>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</si>
  <si>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</si>
  <si>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</si>
  <si>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</si>
  <si>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</si>
  <si>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</si>
  <si>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</si>
  <si>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</si>
  <si>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</si>
  <si>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</si>
  <si>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</si>
  <si>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</si>
  <si>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</si>
  <si>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</si>
  <si>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</si>
  <si>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</si>
  <si>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</si>
  <si>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</si>
  <si>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</si>
  <si>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</si>
  <si>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</si>
  <si>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</si>
  <si>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</si>
  <si>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</si>
  <si>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</si>
  <si>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</si>
  <si>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</si>
  <si>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</si>
  <si>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</si>
  <si>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</si>
  <si>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</si>
  <si>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</si>
  <si>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</si>
  <si>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</si>
  <si>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</si>
  <si>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</si>
  <si>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</si>
  <si>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</si>
  <si>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</si>
  <si>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</si>
  <si>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</si>
  <si>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</si>
  <si>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</si>
  <si>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</si>
  <si>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</si>
  <si>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</si>
  <si>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</si>
  <si>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</si>
  <si>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</si>
  <si>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</si>
  <si>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</si>
  <si>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</si>
  <si>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</si>
  <si>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</si>
  <si>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</si>
  <si>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</si>
  <si>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</si>
  <si>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</si>
  <si>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</si>
  <si>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</si>
  <si>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</si>
  <si>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</si>
  <si>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</si>
  <si>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</si>
  <si>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</si>
  <si>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</si>
  <si>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</si>
  <si>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</si>
  <si>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</si>
  <si>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</si>
  <si>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</si>
  <si>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</si>
  <si>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</si>
  <si>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</si>
  <si>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</si>
  <si>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</si>
  <si>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</si>
  <si>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</si>
  <si>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</si>
  <si>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</si>
  <si>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</si>
  <si>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</si>
  <si>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</si>
  <si>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</si>
  <si>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</si>
  <si>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</si>
  <si>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</si>
  <si>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</si>
  <si>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</si>
  <si>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</si>
  <si>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</si>
  <si>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</si>
  <si>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</si>
  <si>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</si>
  <si>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</si>
  <si>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</si>
  <si>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</si>
  <si>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</si>
  <si>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</si>
  <si>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</si>
  <si>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</si>
  <si>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</si>
  <si>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</si>
  <si>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</si>
  <si>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</si>
  <si>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</si>
  <si>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</si>
  <si>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</si>
  <si>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</si>
  <si>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</si>
  <si>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</si>
  <si>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</si>
  <si>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</si>
  <si>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</si>
  <si>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</si>
  <si>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</si>
  <si>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</si>
  <si>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</si>
  <si>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</si>
  <si>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</si>
  <si>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</si>
  <si>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</si>
  <si>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</si>
  <si>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</si>
  <si>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</si>
  <si>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</si>
  <si>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</si>
  <si>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</si>
  <si>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</si>
  <si>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</si>
  <si>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</si>
  <si>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</si>
  <si>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</si>
  <si>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</si>
  <si>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</si>
  <si>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</si>
  <si>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</si>
  <si>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</si>
  <si>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</si>
  <si>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</si>
  <si>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</si>
  <si>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</si>
  <si>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</si>
  <si>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</si>
  <si>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</si>
  <si>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</si>
  <si>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</si>
  <si>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</si>
  <si>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</si>
  <si>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</si>
  <si>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</si>
  <si>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</si>
  <si>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</si>
  <si>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</si>
  <si>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</si>
  <si>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</si>
  <si>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</si>
  <si>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</si>
  <si>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</si>
  <si>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</si>
  <si>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</si>
  <si>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</si>
  <si>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</si>
  <si>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</si>
  <si>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</si>
  <si>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</si>
  <si>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</si>
  <si>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</si>
  <si>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</si>
  <si>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</si>
  <si>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</si>
  <si>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</si>
  <si>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</si>
  <si>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</si>
  <si>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</si>
  <si>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</si>
  <si>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</si>
  <si>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</si>
  <si>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</si>
  <si>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</si>
  <si>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</si>
  <si>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</si>
  <si>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</si>
  <si>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</si>
  <si>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</si>
  <si>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</si>
  <si>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</si>
  <si>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</si>
  <si>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</si>
  <si>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</si>
  <si>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</si>
  <si>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</si>
  <si>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</si>
  <si>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</si>
  <si>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</si>
  <si>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</si>
  <si>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</si>
  <si>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</si>
  <si>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</si>
  <si>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</si>
  <si>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</si>
  <si>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</si>
  <si>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</si>
  <si>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</si>
  <si>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</si>
  <si>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</si>
  <si>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</si>
  <si>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</si>
  <si>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</si>
  <si>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</si>
  <si>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</si>
  <si>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</si>
  <si>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</si>
  <si>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</si>
  <si>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</si>
  <si>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</si>
  <si>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</si>
  <si>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</si>
  <si>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</si>
  <si>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</si>
  <si>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</si>
  <si>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</si>
  <si>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</si>
  <si>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</si>
  <si>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</si>
  <si>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</si>
  <si>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</si>
  <si>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</si>
  <si>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</si>
  <si>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</si>
  <si>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</si>
  <si>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</si>
  <si>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</si>
  <si>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</si>
  <si>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</si>
  <si>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</si>
  <si>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</si>
  <si>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</si>
  <si>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</si>
  <si>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</si>
  <si>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</si>
  <si>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</si>
  <si>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</si>
  <si>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</si>
  <si>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</si>
  <si>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</si>
  <si>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</si>
  <si>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</si>
  <si>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</si>
  <si>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</si>
  <si>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</si>
  <si>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</si>
  <si>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</si>
  <si>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</si>
  <si>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</si>
  <si>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</si>
  <si>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</si>
  <si>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</si>
  <si>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</si>
  <si>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</si>
  <si>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</si>
  <si>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</si>
  <si>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</si>
  <si>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</si>
  <si>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</si>
  <si>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</si>
  <si>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</si>
  <si>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</si>
  <si>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</si>
  <si>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</si>
  <si>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</si>
  <si>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</si>
  <si>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</si>
  <si>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</si>
  <si>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</si>
  <si>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</si>
  <si>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</si>
  <si>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</si>
  <si>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</si>
  <si>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</si>
  <si>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</si>
  <si>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</si>
  <si>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</si>
  <si>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</si>
  <si>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</si>
  <si>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</si>
  <si>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</si>
  <si>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</si>
  <si>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</si>
  <si>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</si>
  <si>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</si>
  <si>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</si>
  <si>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</si>
  <si>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</si>
  <si>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</si>
  <si>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</si>
  <si>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</si>
  <si>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</si>
  <si>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</si>
  <si>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</si>
  <si>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</si>
  <si>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</si>
  <si>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</si>
  <si>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</si>
  <si>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</si>
  <si>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</si>
  <si>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</si>
  <si>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</si>
  <si>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</si>
  <si>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</si>
  <si>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</si>
  <si>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</si>
  <si>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</si>
  <si>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</si>
  <si>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</si>
  <si>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</si>
  <si>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</si>
  <si>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</si>
  <si>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</si>
  <si>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</si>
  <si>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</si>
  <si>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</si>
  <si>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</si>
  <si>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</si>
  <si>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</si>
  <si>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</si>
  <si>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</si>
  <si>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</si>
  <si>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</si>
  <si>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</si>
  <si>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</si>
  <si>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</si>
  <si>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</si>
  <si>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</si>
  <si>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</si>
  <si>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</si>
  <si>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</si>
  <si>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</si>
  <si>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</si>
  <si>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</si>
  <si>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</si>
  <si>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</si>
  <si>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</si>
  <si>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</si>
  <si>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</si>
  <si>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</si>
  <si>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</si>
  <si>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</si>
  <si>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</si>
  <si>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</si>
  <si>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</si>
  <si>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</si>
  <si>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</si>
  <si>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</si>
  <si>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</si>
  <si>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</si>
  <si>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</si>
  <si>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</si>
  <si>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</si>
  <si>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</si>
  <si>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</si>
  <si>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</si>
  <si>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</si>
  <si>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</si>
  <si>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</si>
  <si>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</si>
  <si>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</si>
  <si>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</si>
  <si>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</si>
  <si>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</si>
  <si>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</si>
  <si>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</si>
  <si>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</si>
  <si>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</si>
  <si>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</si>
  <si>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</si>
  <si>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</si>
  <si>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</si>
  <si>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</si>
  <si>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</si>
  <si>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</si>
  <si>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</si>
  <si>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</si>
  <si>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</si>
  <si>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</si>
  <si>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</si>
  <si>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</si>
  <si>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</si>
  <si>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</si>
  <si>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</si>
  <si>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</si>
  <si>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</si>
  <si>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</si>
  <si>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</si>
  <si>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</si>
  <si>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</si>
  <si>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</si>
  <si>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</si>
  <si>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</si>
  <si>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</si>
  <si>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</si>
  <si>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</si>
  <si>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</si>
  <si>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</si>
  <si>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</si>
  <si>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</si>
  <si>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</si>
  <si>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</si>
  <si>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</si>
  <si>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</si>
  <si>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</si>
  <si>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</si>
  <si>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</si>
  <si>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</si>
  <si>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</si>
  <si>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</si>
  <si>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</si>
  <si>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</si>
  <si>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</si>
  <si>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</si>
  <si>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</si>
  <si>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</si>
  <si>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</si>
  <si>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</si>
  <si>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</si>
  <si>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</si>
  <si>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</si>
  <si>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</si>
  <si>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</si>
  <si>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</si>
  <si>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</si>
  <si>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</si>
  <si>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</si>
  <si>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</si>
  <si>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</si>
  <si>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</si>
  <si>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</si>
  <si>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</si>
  <si>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</si>
  <si>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</si>
  <si>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</si>
  <si>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</si>
  <si>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</si>
  <si>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</si>
  <si>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</si>
  <si>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</si>
  <si>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</si>
  <si>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</si>
  <si>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</si>
  <si>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</si>
  <si>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</si>
  <si>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</si>
  <si>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</si>
  <si>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</si>
  <si>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</si>
  <si>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</si>
  <si>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</si>
  <si>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</si>
  <si>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</si>
  <si>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</si>
  <si>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</si>
  <si>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</si>
  <si>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</si>
  <si>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</si>
  <si>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</si>
  <si>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</si>
  <si>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</si>
  <si>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</si>
  <si>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</si>
  <si>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</si>
  <si>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</si>
  <si>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</si>
  <si>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</si>
  <si>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</si>
  <si>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</si>
  <si>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</si>
  <si>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</si>
  <si>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</si>
  <si>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</si>
  <si>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</si>
  <si>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</si>
  <si>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</si>
  <si>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</si>
  <si>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</si>
  <si>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</si>
  <si>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</si>
  <si>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</si>
  <si>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</si>
  <si>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</si>
  <si>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</si>
  <si>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</si>
  <si>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</si>
  <si>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</si>
  <si>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</si>
  <si>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</si>
  <si>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</si>
  <si>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</si>
  <si>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</si>
  <si>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</si>
  <si>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</si>
  <si>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</si>
  <si>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</si>
  <si>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</si>
  <si>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</si>
  <si>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</si>
  <si>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</si>
  <si>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</si>
  <si>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</si>
  <si>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</si>
  <si>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</si>
  <si>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</si>
  <si>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</si>
  <si>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</si>
  <si>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</si>
  <si>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</si>
  <si>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</si>
  <si>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</si>
  <si>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</si>
  <si>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</si>
  <si>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</si>
  <si>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</si>
  <si>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</si>
  <si>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</si>
  <si>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</si>
  <si>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</si>
  <si>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</si>
  <si>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</si>
  <si>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</si>
  <si>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</si>
  <si>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</si>
  <si>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</si>
  <si>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</si>
  <si>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</si>
  <si>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</si>
  <si>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</si>
  <si>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</si>
  <si>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</si>
  <si>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</si>
  <si>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</si>
  <si>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</si>
  <si>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</si>
  <si>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</si>
  <si>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</si>
  <si>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</si>
  <si>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</si>
  <si>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</si>
  <si>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</si>
  <si>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</si>
  <si>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</si>
  <si>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</si>
  <si>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</si>
  <si>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</si>
  <si>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</si>
  <si>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</si>
  <si>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</si>
  <si>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</si>
  <si>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</si>
  <si>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</si>
  <si>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</si>
  <si>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</si>
  <si>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</si>
  <si>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</si>
  <si>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</si>
  <si>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</si>
  <si>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</si>
  <si>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</si>
  <si>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</si>
  <si>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</si>
  <si>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</si>
  <si>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</si>
  <si>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</si>
  <si>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</si>
  <si>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</si>
  <si>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</si>
  <si>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</si>
  <si>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</si>
  <si>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</si>
  <si>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</si>
  <si>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</si>
  <si>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</si>
  <si>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</si>
  <si>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</si>
  <si>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</si>
  <si>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</si>
  <si>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</si>
  <si>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</si>
  <si>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</si>
  <si>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</si>
  <si>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</si>
  <si>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</si>
  <si>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</si>
  <si>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</si>
  <si>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</si>
  <si>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</si>
  <si>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</si>
  <si>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</si>
  <si>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</si>
  <si>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</si>
  <si>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</si>
  <si>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</si>
  <si>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</si>
  <si>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</si>
  <si>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</si>
  <si>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</si>
  <si>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</si>
  <si>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</si>
  <si>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</si>
  <si>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</si>
  <si>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</si>
  <si>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</si>
  <si>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</si>
  <si>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</si>
  <si>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</si>
  <si>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</si>
  <si>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</si>
  <si>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</si>
  <si>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</si>
  <si>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</si>
  <si>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</si>
  <si>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</si>
  <si>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</si>
  <si>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</si>
  <si>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</si>
  <si>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</si>
  <si>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</si>
  <si>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</si>
  <si>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</si>
  <si>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</si>
  <si>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</si>
  <si>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</si>
  <si>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</si>
  <si>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</si>
  <si>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</si>
  <si>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</si>
  <si>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</si>
  <si>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</si>
  <si>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</si>
  <si>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</si>
  <si>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</si>
  <si>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</si>
  <si>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</si>
  <si>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</si>
  <si>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</si>
  <si>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</si>
  <si>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</si>
  <si>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</si>
  <si>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</si>
  <si>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</si>
  <si>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</si>
  <si>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</si>
  <si>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</si>
  <si>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</si>
  <si>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</si>
  <si>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</si>
  <si>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</si>
  <si>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</si>
  <si>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</si>
  <si>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</si>
  <si>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</si>
  <si>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</si>
  <si>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</si>
  <si>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</si>
  <si>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</si>
  <si>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</si>
  <si>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</si>
  <si>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</si>
  <si>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</si>
  <si>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</si>
  <si>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</si>
  <si>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</si>
  <si>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</si>
  <si>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</si>
  <si>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</si>
  <si>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</si>
  <si>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</si>
  <si>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</si>
  <si>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</si>
  <si>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</si>
  <si>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</si>
  <si>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</si>
  <si>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</si>
  <si>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</si>
  <si>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</si>
  <si>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</si>
  <si>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</si>
  <si>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</si>
  <si>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</si>
  <si>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</si>
  <si>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</si>
  <si>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</si>
  <si>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</si>
  <si>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</si>
  <si>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</si>
  <si>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</si>
  <si>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</si>
  <si>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</si>
  <si>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</si>
  <si>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</si>
  <si>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</si>
  <si>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</si>
  <si>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</si>
  <si>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</si>
  <si>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</si>
  <si>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</si>
  <si>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</si>
  <si>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</si>
  <si>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</si>
  <si>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</si>
  <si>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</si>
  <si>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</si>
  <si>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</si>
  <si>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</si>
  <si>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</si>
  <si>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</si>
  <si>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</si>
  <si>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</si>
  <si>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</si>
  <si>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</si>
  <si>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</si>
  <si>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</si>
  <si>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</si>
  <si>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</si>
  <si>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</si>
  <si>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</si>
  <si>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</si>
  <si>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</si>
  <si>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</si>
  <si>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</si>
  <si>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</si>
  <si>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</si>
  <si>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</si>
  <si>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</si>
  <si>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</si>
  <si>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</si>
  <si>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</si>
  <si>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</si>
  <si>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</si>
  <si>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</si>
  <si>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</si>
  <si>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</si>
  <si>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</si>
  <si>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</si>
  <si>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</si>
  <si>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</si>
  <si>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</si>
  <si>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</si>
  <si>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</si>
  <si>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</si>
  <si>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</si>
  <si>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</si>
  <si>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</si>
  <si>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</si>
  <si>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</si>
  <si>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</si>
  <si>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</si>
  <si>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</si>
  <si>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</si>
  <si>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</si>
  <si>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</si>
  <si>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</si>
  <si>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</si>
  <si>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</si>
  <si>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</si>
  <si>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</si>
  <si>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</si>
  <si>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</si>
  <si>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</si>
  <si>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</si>
  <si>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</si>
  <si>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</si>
  <si>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</si>
  <si>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</si>
  <si>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</si>
  <si>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</si>
  <si>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</si>
  <si>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</si>
  <si>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</si>
  <si>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</si>
  <si>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</si>
  <si>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</si>
  <si>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</si>
  <si>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</si>
  <si>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</si>
  <si>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</si>
  <si>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</si>
  <si>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</si>
  <si>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</si>
  <si>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</si>
  <si>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</si>
  <si>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</si>
  <si>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</si>
  <si>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</si>
  <si>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</si>
  <si>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</si>
  <si>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</si>
  <si>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</si>
  <si>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</si>
  <si>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</si>
  <si>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</si>
  <si>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</si>
  <si>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</si>
  <si>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</si>
  <si>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</si>
  <si>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</si>
  <si>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</si>
  <si>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</si>
  <si>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</si>
  <si>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</si>
  <si>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</si>
  <si>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</si>
  <si>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</si>
  <si>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</si>
  <si>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</si>
  <si>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</si>
  <si>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</si>
  <si>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</si>
  <si>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</si>
  <si>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</si>
  <si>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</si>
  <si>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</si>
  <si>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</si>
  <si>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</si>
  <si>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</si>
  <si>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</si>
  <si>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</si>
  <si>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</si>
  <si>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</si>
  <si>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</si>
  <si>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</si>
  <si>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</si>
  <si>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</si>
  <si>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</si>
  <si>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</si>
  <si>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</si>
  <si>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</si>
  <si>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</si>
  <si>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</si>
  <si>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</si>
  <si>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</si>
  <si>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</si>
  <si>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</si>
  <si>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</si>
  <si>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</si>
  <si>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</si>
  <si>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</si>
  <si>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</si>
  <si>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</si>
  <si>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</si>
  <si>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</si>
  <si>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</si>
  <si>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</si>
  <si>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</si>
  <si>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</si>
  <si>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</si>
  <si>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</si>
  <si>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</si>
  <si>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</si>
  <si>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</si>
  <si>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</si>
  <si>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</si>
  <si>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</si>
  <si>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</si>
  <si>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</si>
  <si>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</si>
  <si>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</si>
  <si>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</si>
  <si>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</si>
  <si>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</si>
  <si>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</si>
  <si>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</si>
  <si>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</si>
  <si>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</si>
  <si>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</si>
  <si>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</si>
  <si>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</si>
  <si>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</si>
  <si>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</si>
  <si>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</si>
  <si>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</si>
  <si>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</si>
  <si>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</si>
  <si>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</si>
  <si>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</si>
  <si>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</si>
  <si>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</si>
  <si>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</si>
  <si>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</si>
  <si>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</si>
  <si>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</si>
  <si>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</si>
  <si>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</si>
  <si>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</si>
  <si>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</si>
  <si>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</si>
  <si>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</si>
  <si>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</si>
  <si>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</si>
  <si>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</si>
  <si>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</si>
  <si>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</si>
  <si>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</si>
  <si>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</si>
  <si>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</si>
  <si>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</si>
  <si>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</si>
  <si>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</si>
  <si>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</si>
  <si>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</si>
  <si>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</si>
  <si>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</si>
  <si>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</si>
  <si>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</si>
  <si>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</si>
  <si>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</si>
  <si>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</si>
  <si>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</si>
  <si>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</si>
  <si>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</si>
  <si>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</si>
  <si>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</si>
  <si>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</si>
  <si>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</si>
  <si>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</si>
  <si>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</si>
  <si>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</si>
  <si>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</si>
  <si>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</si>
  <si>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</si>
  <si>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</si>
  <si>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</si>
  <si>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</si>
  <si>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</si>
  <si>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</si>
  <si>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</si>
  <si>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</si>
  <si>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</si>
  <si>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</si>
  <si>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</si>
  <si>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</si>
  <si>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</si>
  <si>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</si>
  <si>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</si>
  <si>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</si>
  <si>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</si>
  <si>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</si>
  <si>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</si>
  <si>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</si>
  <si>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</si>
  <si>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</si>
  <si>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</si>
  <si>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</si>
  <si>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</si>
  <si>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</si>
  <si>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</si>
  <si>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</si>
  <si>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</si>
  <si>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</si>
  <si>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</si>
  <si>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</si>
  <si>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</si>
  <si>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</si>
  <si>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</si>
  <si>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</si>
  <si>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</si>
  <si>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</si>
  <si>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</si>
  <si>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</si>
  <si>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</si>
  <si>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</si>
  <si>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</si>
  <si>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</si>
  <si>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</si>
  <si>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</si>
  <si>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</si>
  <si>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</si>
  <si>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</si>
  <si>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</si>
  <si>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</si>
  <si>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</si>
  <si>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</si>
  <si>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</si>
  <si>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</si>
  <si>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</si>
  <si>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</si>
  <si>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</si>
  <si>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</si>
  <si>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</si>
  <si>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</si>
  <si>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</si>
  <si>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</si>
  <si>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</si>
  <si>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</si>
  <si>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</si>
  <si>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</si>
  <si>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</si>
  <si>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</si>
  <si>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</si>
  <si>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</si>
  <si>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</si>
  <si>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</si>
  <si>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</si>
  <si>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</si>
  <si>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</si>
  <si>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</si>
  <si>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</si>
  <si>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</si>
  <si>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</si>
  <si>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</si>
  <si>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</si>
  <si>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</si>
  <si>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</si>
  <si>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</si>
  <si>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</si>
  <si>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</si>
  <si>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</si>
  <si>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</si>
  <si>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</si>
  <si>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</si>
  <si>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</si>
  <si>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</si>
  <si>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</si>
  <si>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</si>
  <si>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</si>
  <si>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</si>
  <si>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</si>
  <si>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</si>
  <si>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</si>
  <si>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</si>
  <si>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</si>
  <si>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</si>
  <si>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</si>
  <si>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</si>
  <si>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</si>
  <si>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</si>
  <si>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</si>
  <si>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</si>
  <si>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</si>
  <si>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</si>
  <si>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</si>
  <si>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</si>
  <si>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</si>
  <si>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</si>
  <si>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</si>
  <si>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</si>
  <si>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</si>
  <si>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</si>
  <si>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</si>
  <si>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</si>
  <si>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</si>
  <si>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</si>
  <si>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</si>
  <si>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</si>
  <si>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</si>
  <si>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</si>
  <si>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</si>
  <si>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</si>
  <si>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</si>
  <si>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</si>
  <si>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</si>
  <si>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</si>
  <si>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</si>
  <si>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</si>
  <si>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</si>
  <si>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</si>
  <si>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</si>
  <si>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</si>
  <si>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</si>
  <si>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</si>
  <si>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</si>
  <si>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</si>
  <si>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</si>
  <si>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</si>
  <si>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</si>
  <si>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</si>
  <si>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</si>
  <si>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</si>
  <si>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</si>
  <si>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</si>
  <si>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</si>
  <si>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</si>
  <si>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</si>
  <si>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</si>
  <si>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</si>
  <si>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</si>
  <si>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</si>
  <si>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</si>
  <si>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</si>
  <si>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</si>
  <si>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</si>
  <si>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</si>
  <si>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</si>
  <si>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</si>
  <si>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</si>
  <si>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</si>
  <si>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</si>
  <si>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</si>
  <si>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</si>
  <si>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</si>
  <si>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</si>
  <si>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</si>
  <si>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</si>
  <si>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</si>
  <si>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</si>
  <si>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</si>
  <si>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</si>
  <si>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</si>
  <si>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</si>
  <si>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</si>
  <si>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</si>
  <si>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</si>
  <si>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</si>
  <si>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</si>
  <si>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</si>
  <si>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</si>
  <si>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</si>
  <si>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</si>
  <si>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</si>
  <si>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</si>
  <si>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</si>
  <si>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</si>
  <si>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</si>
  <si>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</si>
  <si>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</si>
  <si>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</si>
  <si>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</si>
  <si>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</si>
  <si>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</si>
  <si>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</si>
  <si>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</si>
  <si>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</si>
  <si>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</si>
  <si>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</si>
  <si>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</si>
  <si>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</si>
  <si>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</si>
  <si>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</si>
  <si>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</si>
  <si>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</si>
  <si>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</si>
  <si>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</si>
  <si>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</si>
  <si>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</si>
  <si>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</si>
  <si>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</si>
  <si>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</si>
  <si>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</si>
  <si>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</si>
  <si>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</si>
  <si>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</si>
  <si>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</si>
  <si>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</si>
  <si>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</si>
  <si>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</si>
  <si>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</si>
  <si>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</si>
  <si>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</si>
  <si>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</si>
  <si>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</si>
  <si>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</si>
  <si>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</si>
  <si>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</si>
  <si>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</si>
  <si>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</si>
  <si>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</si>
  <si>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</si>
  <si>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</si>
  <si>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</si>
  <si>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</si>
  <si>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</si>
  <si>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</si>
  <si>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</si>
  <si>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</si>
  <si>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</si>
  <si>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</si>
  <si>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</si>
  <si>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</si>
  <si>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</si>
  <si>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</si>
  <si>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</si>
  <si>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</si>
  <si>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</si>
  <si>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</si>
  <si>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</si>
  <si>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</si>
  <si>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</si>
  <si>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</si>
  <si>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</si>
  <si>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</si>
  <si>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</si>
  <si>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</si>
  <si>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</si>
  <si>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</si>
  <si>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</si>
  <si>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</si>
  <si>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</si>
  <si>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</si>
  <si>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</si>
  <si>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</si>
  <si>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</si>
  <si>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</si>
  <si>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</si>
  <si>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</si>
  <si>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</si>
  <si>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</si>
  <si>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</si>
  <si>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</si>
  <si>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</si>
  <si>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</si>
  <si>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</si>
  <si>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</si>
  <si>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</si>
  <si>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</si>
  <si>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</si>
  <si>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</si>
  <si>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</si>
  <si>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</si>
  <si>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</si>
  <si>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</si>
  <si>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</si>
  <si>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</si>
  <si>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</si>
  <si>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</si>
  <si>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</si>
  <si>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</si>
  <si>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</si>
  <si>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</si>
  <si>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</si>
  <si>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</si>
  <si>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</si>
  <si>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</si>
  <si>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</si>
  <si>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</si>
  <si>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</si>
  <si>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</si>
  <si>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</si>
  <si>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</si>
  <si>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</si>
  <si>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</si>
  <si>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</si>
  <si>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</si>
  <si>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</si>
  <si>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</si>
  <si>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</si>
  <si>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</si>
  <si>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</si>
  <si>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</si>
  <si>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</si>
  <si>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</si>
  <si>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</si>
  <si>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</si>
  <si>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</si>
  <si>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</si>
  <si>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</si>
  <si>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</si>
  <si>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</si>
  <si>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</si>
  <si>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</si>
  <si>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</si>
  <si>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</si>
  <si>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</si>
  <si>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</si>
  <si>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</si>
  <si>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</si>
  <si>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</si>
  <si>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</si>
  <si>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</si>
  <si>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</si>
  <si>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</si>
  <si>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</si>
  <si>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</si>
  <si>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</si>
  <si>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</si>
  <si>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</si>
  <si>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</si>
  <si>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</si>
  <si>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</si>
  <si>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</si>
  <si>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</si>
  <si>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</si>
  <si>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</si>
  <si>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</si>
  <si>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</si>
  <si>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</si>
  <si>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</si>
  <si>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</si>
  <si>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</si>
  <si>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</si>
  <si>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</si>
  <si>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</si>
  <si>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</si>
  <si>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</si>
  <si>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</si>
  <si>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</si>
  <si>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</si>
  <si>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</si>
  <si>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</si>
  <si>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</si>
  <si>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</si>
  <si>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</si>
  <si>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</si>
  <si>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</si>
  <si>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</si>
  <si>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</si>
  <si>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</si>
  <si>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</si>
  <si>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</si>
  <si>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</si>
  <si>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</si>
  <si>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</si>
  <si>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</si>
  <si>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</si>
  <si>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</si>
  <si>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</si>
  <si>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</si>
  <si>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</si>
  <si>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</si>
  <si>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</si>
  <si>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</si>
  <si>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</si>
  <si>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</si>
  <si>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</si>
  <si>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</si>
  <si>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</si>
  <si>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</si>
  <si>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</si>
  <si>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</si>
  <si>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</si>
  <si>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</si>
  <si>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</si>
  <si>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</si>
  <si>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</si>
  <si>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</si>
  <si>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</si>
  <si>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</si>
  <si>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</si>
  <si>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</si>
  <si>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</si>
  <si>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</si>
  <si>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</si>
  <si>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</si>
  <si>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</si>
  <si>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</si>
  <si>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</si>
  <si>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</si>
  <si>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</si>
  <si>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</si>
  <si>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</si>
  <si>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</si>
  <si>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</si>
  <si>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</si>
  <si>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</si>
  <si>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</si>
  <si>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</si>
  <si>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</si>
  <si>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</si>
  <si>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</si>
  <si>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</si>
  <si>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</si>
  <si>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</si>
  <si>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</si>
  <si>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</si>
  <si>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</si>
  <si>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</si>
  <si>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</si>
  <si>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</si>
  <si>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</si>
  <si>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</si>
  <si>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</si>
  <si>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</si>
  <si>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</si>
  <si>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</si>
  <si>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</si>
  <si>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</si>
  <si>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</si>
  <si>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</si>
  <si>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</si>
  <si>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</si>
  <si>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</si>
  <si>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</si>
  <si>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</si>
  <si>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</si>
  <si>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</si>
  <si>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</si>
  <si>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</si>
  <si>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</si>
  <si>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</si>
  <si>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</si>
  <si>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</si>
  <si>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</si>
  <si>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</si>
  <si>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</si>
  <si>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</si>
  <si>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</si>
  <si>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</si>
  <si>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</si>
  <si>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</si>
  <si>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</si>
  <si>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</si>
  <si>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</si>
  <si>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</si>
  <si>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</si>
  <si>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</si>
  <si>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</si>
  <si>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</si>
  <si>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</si>
  <si>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</si>
  <si>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</si>
  <si>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</si>
  <si>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</si>
  <si>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</si>
  <si>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</si>
  <si>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</si>
  <si>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</si>
  <si>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</si>
  <si>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</si>
  <si>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</si>
  <si>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</si>
  <si>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</si>
  <si>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</si>
  <si>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</si>
  <si>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</si>
  <si>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</si>
  <si>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</si>
  <si>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</si>
  <si>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</si>
  <si>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</si>
  <si>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</si>
  <si>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</si>
  <si>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</si>
  <si>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</si>
  <si>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</si>
  <si>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</si>
  <si>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</si>
  <si>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</si>
  <si>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</si>
  <si>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</si>
  <si>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</si>
  <si>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</si>
  <si>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</si>
  <si>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</si>
  <si>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</si>
  <si>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</si>
  <si>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</si>
  <si>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</si>
  <si>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</si>
  <si>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</si>
  <si>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</si>
  <si>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</si>
  <si>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</si>
  <si>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</si>
  <si>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</si>
  <si>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</si>
  <si>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</si>
  <si>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</si>
  <si>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</si>
  <si>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</si>
  <si>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</si>
  <si>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</si>
  <si>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</si>
  <si>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</si>
  <si>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</si>
  <si>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</si>
  <si>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</si>
  <si>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</si>
  <si>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</si>
  <si>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</si>
  <si>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</si>
  <si>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</si>
  <si>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</si>
  <si>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</si>
  <si>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</si>
  <si>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</si>
  <si>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</si>
  <si>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</si>
  <si>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</si>
  <si>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</si>
  <si>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</si>
  <si>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</si>
  <si>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</si>
  <si>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</si>
  <si>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</si>
  <si>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</si>
  <si>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</si>
  <si>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</si>
  <si>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</si>
  <si>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</si>
  <si>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</si>
  <si>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</si>
  <si>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</si>
  <si>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</si>
  <si>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</si>
  <si>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</si>
  <si>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</si>
  <si>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</si>
  <si>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</si>
  <si>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</si>
  <si>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</si>
  <si>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</si>
  <si>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</si>
  <si>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</si>
  <si>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</si>
  <si>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</si>
  <si>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</si>
  <si>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</si>
  <si>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</si>
  <si>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</si>
  <si>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</si>
  <si>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</si>
  <si>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</si>
  <si>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</si>
  <si>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</si>
  <si>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</si>
  <si>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</si>
  <si>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</si>
  <si>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</si>
  <si>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</si>
  <si>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</si>
  <si>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</si>
  <si>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</si>
  <si>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</si>
  <si>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</si>
  <si>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</si>
  <si>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</si>
  <si>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</si>
  <si>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</si>
  <si>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</si>
  <si>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</si>
  <si>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</si>
  <si>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</si>
  <si>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</si>
  <si>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</si>
  <si>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</si>
  <si>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</si>
  <si>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</si>
  <si>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</si>
  <si>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</si>
  <si>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</si>
  <si>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</si>
  <si>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</si>
  <si>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</si>
  <si>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</si>
  <si>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</si>
  <si>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</si>
  <si>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</si>
  <si>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</si>
  <si>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</si>
  <si>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</si>
  <si>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</si>
  <si>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</si>
  <si>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</si>
  <si>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</si>
  <si>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</si>
  <si>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</si>
  <si>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</si>
  <si>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</si>
  <si>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</si>
  <si>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</si>
  <si>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</si>
  <si>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</si>
  <si>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</si>
  <si>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</si>
  <si>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</si>
  <si>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</si>
  <si>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</si>
  <si>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</si>
  <si>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</si>
  <si>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</si>
  <si>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</si>
  <si>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</si>
  <si>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</si>
  <si>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</si>
  <si>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</si>
  <si>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</si>
  <si>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</si>
  <si>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</si>
  <si>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</si>
  <si>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</si>
  <si>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</si>
  <si>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</si>
  <si>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</si>
  <si>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</si>
  <si>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</si>
  <si>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</si>
  <si>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</si>
  <si>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</si>
  <si>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</si>
  <si>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</si>
  <si>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</si>
  <si>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</si>
  <si>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</si>
  <si>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</si>
  <si>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</si>
  <si>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</si>
  <si>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</si>
  <si>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</si>
  <si>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</si>
  <si>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</si>
  <si>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</si>
  <si>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</si>
  <si>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</si>
  <si>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</si>
  <si>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</si>
  <si>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</si>
  <si>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</si>
  <si>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</si>
  <si>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</si>
  <si>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</si>
  <si>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</si>
  <si>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</si>
  <si>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</si>
  <si>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</si>
  <si>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</si>
  <si>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</si>
  <si>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</si>
  <si>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</si>
  <si>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</si>
  <si>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</si>
  <si>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</si>
  <si>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</si>
  <si>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</si>
  <si>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</si>
  <si>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</si>
  <si>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</si>
  <si>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</si>
  <si>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</si>
  <si>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</si>
  <si>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</si>
  <si>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</si>
  <si>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</si>
  <si>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</si>
  <si>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</si>
  <si>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</si>
  <si>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</si>
  <si>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</si>
  <si>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</si>
  <si>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</si>
  <si>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</si>
  <si>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</si>
  <si>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</si>
  <si>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</si>
  <si>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</si>
  <si>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</si>
  <si>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</si>
  <si>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</si>
  <si>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</si>
  <si>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</si>
  <si>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</si>
  <si>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</si>
  <si>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</si>
  <si>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</si>
  <si>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</si>
  <si>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</si>
  <si>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</si>
  <si>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</si>
  <si>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</si>
  <si>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</si>
  <si>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</si>
  <si>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</si>
  <si>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</si>
  <si>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</si>
  <si>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</si>
  <si>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</si>
  <si>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</si>
  <si>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</si>
  <si>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</si>
  <si>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</si>
  <si>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</si>
  <si>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</si>
  <si>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</si>
  <si>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</si>
  <si>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</si>
  <si>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</si>
  <si>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</si>
  <si>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</si>
  <si>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</si>
  <si>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</si>
  <si>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</si>
  <si>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</si>
  <si>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</si>
  <si>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</si>
  <si>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</si>
  <si>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</si>
  <si>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</si>
  <si>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</si>
  <si>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</si>
  <si>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</si>
  <si>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</si>
  <si>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</si>
  <si>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</si>
  <si>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</si>
  <si>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</si>
  <si>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</si>
  <si>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</si>
  <si>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</si>
  <si>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</si>
  <si>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</si>
  <si>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</si>
  <si>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</si>
  <si>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</si>
  <si>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</si>
  <si>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</si>
  <si>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</si>
  <si>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</si>
  <si>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</si>
  <si>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</si>
  <si>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</si>
  <si>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</si>
  <si>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</si>
  <si>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</si>
  <si>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</si>
  <si>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</si>
  <si>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</si>
  <si>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</si>
  <si>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</si>
  <si>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</si>
  <si>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</si>
  <si>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</si>
  <si>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</si>
  <si>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</si>
  <si>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</si>
  <si>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</si>
  <si>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</si>
  <si>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</si>
  <si>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</si>
  <si>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</si>
  <si>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</si>
  <si>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</si>
  <si>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</si>
  <si>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</si>
  <si>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</si>
  <si>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</si>
  <si>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</si>
  <si>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</si>
  <si>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</si>
  <si>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</si>
  <si>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</si>
  <si>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</si>
  <si>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</si>
  <si>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</si>
  <si>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</si>
  <si>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</si>
  <si>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</si>
  <si>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</si>
  <si>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</si>
  <si>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</si>
  <si>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</si>
  <si>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</si>
  <si>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</si>
  <si>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</si>
  <si>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</si>
  <si>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</si>
  <si>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</si>
  <si>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</si>
  <si>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</si>
  <si>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</si>
  <si>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</si>
  <si>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</si>
  <si>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</si>
  <si>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</si>
  <si>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</si>
  <si>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</si>
  <si>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</si>
  <si>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</si>
  <si>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</si>
  <si>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</si>
  <si>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</si>
  <si>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</si>
  <si>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</si>
  <si>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</si>
  <si>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</si>
  <si>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</si>
  <si>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</si>
  <si>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</si>
  <si>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</si>
  <si>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</si>
  <si>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</si>
  <si>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</si>
  <si>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</si>
  <si>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</si>
  <si>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</si>
  <si>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</si>
  <si>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</si>
  <si>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</si>
  <si>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</si>
  <si>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</si>
  <si>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</si>
  <si>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</si>
  <si>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</si>
  <si>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</si>
  <si>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</si>
  <si>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</si>
  <si>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</si>
  <si>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</si>
  <si>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</si>
  <si>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</si>
  <si>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</si>
  <si>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</si>
  <si>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</si>
  <si>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</si>
  <si>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</si>
  <si>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</si>
  <si>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</si>
  <si>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</si>
  <si>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</si>
  <si>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</si>
  <si>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</si>
  <si>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</si>
  <si>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</si>
  <si>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</si>
  <si>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</si>
  <si>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</si>
  <si>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</si>
  <si>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</si>
  <si>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</si>
  <si>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</si>
  <si>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</si>
  <si>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</si>
  <si>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</si>
  <si>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</si>
  <si>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</si>
  <si>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</si>
  <si>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</si>
  <si>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</si>
  <si>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</si>
  <si>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</si>
  <si>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</si>
  <si>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</si>
  <si>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</si>
  <si>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</si>
  <si>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</si>
  <si>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</si>
  <si>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</si>
  <si>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</si>
  <si>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</si>
  <si>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</si>
  <si>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</si>
  <si>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</si>
  <si>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</si>
  <si>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</si>
  <si>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</si>
  <si>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</si>
  <si>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</si>
  <si>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</si>
  <si>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</si>
  <si>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</si>
  <si>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</si>
  <si>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</si>
  <si>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</si>
  <si>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</si>
  <si>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</si>
  <si>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</si>
  <si>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</si>
  <si>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</si>
  <si>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</si>
  <si>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</si>
  <si>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</si>
  <si>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</si>
  <si>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</si>
  <si>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</si>
  <si>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</si>
  <si>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</si>
  <si>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</si>
  <si>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</si>
  <si>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</si>
  <si>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</si>
  <si>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</si>
  <si>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</si>
  <si>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</si>
  <si>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</si>
  <si>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</si>
  <si>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</si>
  <si>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</si>
  <si>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</si>
  <si>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</si>
  <si>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</si>
  <si>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</si>
  <si>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</si>
  <si>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</si>
  <si>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</si>
  <si>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</si>
  <si>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</si>
  <si>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</si>
  <si>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</si>
  <si>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</si>
  <si>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</si>
  <si>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</si>
  <si>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</si>
  <si>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</si>
  <si>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</si>
  <si>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</si>
  <si>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</si>
  <si>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</si>
  <si>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</si>
  <si>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</si>
  <si>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</si>
  <si>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</si>
  <si>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</si>
  <si>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</si>
  <si>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</si>
  <si>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</si>
  <si>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</si>
  <si>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</si>
  <si>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</si>
  <si>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</si>
  <si>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</si>
  <si>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</si>
  <si>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</si>
  <si>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</si>
  <si>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</si>
  <si>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</si>
  <si>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</si>
  <si>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</si>
  <si>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</si>
  <si>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</si>
  <si>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</si>
  <si>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</si>
  <si>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</si>
  <si>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</si>
  <si>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</si>
  <si>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</si>
  <si>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</si>
  <si>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</si>
  <si>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</si>
  <si>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</si>
  <si>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</si>
  <si>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</si>
  <si>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</si>
  <si>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</si>
  <si>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</si>
  <si>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</si>
  <si>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</si>
  <si>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</si>
  <si>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</si>
  <si>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</si>
  <si>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</si>
  <si>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</si>
  <si>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</si>
  <si>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</si>
  <si>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</si>
  <si>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</si>
  <si>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</si>
  <si>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</si>
  <si>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</si>
  <si>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</si>
  <si>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</si>
  <si>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</si>
  <si>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</si>
  <si>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</si>
  <si>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</si>
  <si>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</si>
  <si>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</si>
  <si>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</si>
  <si>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</si>
  <si>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</si>
  <si>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</si>
  <si>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</si>
  <si>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</si>
  <si>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</si>
  <si>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</si>
  <si>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</si>
  <si>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</si>
  <si>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</si>
  <si>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</si>
  <si>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</si>
  <si>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</si>
  <si>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</si>
  <si>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</si>
  <si>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</si>
  <si>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</si>
  <si>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</si>
  <si>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</si>
  <si>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</si>
  <si>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</si>
  <si>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</si>
  <si>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</si>
  <si>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</si>
  <si>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</si>
  <si>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</si>
  <si>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</si>
  <si>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</si>
  <si>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</si>
  <si>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</si>
  <si>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</si>
  <si>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</si>
  <si>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</si>
  <si>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</si>
  <si>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</si>
  <si>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</si>
  <si>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</si>
  <si>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</si>
  <si>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</si>
  <si>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</si>
  <si>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</si>
  <si>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</si>
  <si>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</si>
  <si>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</si>
  <si>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</si>
  <si>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</si>
  <si>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</si>
  <si>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</si>
  <si>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</si>
  <si>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</si>
  <si>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</si>
  <si>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</si>
  <si>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</si>
  <si>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</si>
  <si>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</si>
  <si>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</si>
  <si>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</si>
  <si>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</si>
  <si>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</si>
  <si>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</si>
  <si>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</si>
  <si>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</si>
  <si>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</si>
  <si>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</si>
  <si>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</si>
  <si>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</si>
  <si>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</si>
  <si>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</si>
  <si>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</si>
  <si>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</si>
  <si>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</si>
  <si>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</si>
  <si>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</si>
  <si>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</si>
  <si>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</si>
  <si>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</si>
  <si>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</si>
  <si>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</si>
  <si>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</si>
  <si>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</si>
  <si>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</si>
  <si>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</si>
  <si>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</si>
  <si>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</si>
  <si>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</si>
  <si>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</si>
  <si>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</si>
  <si>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</si>
  <si>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</si>
  <si>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</si>
  <si>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</si>
  <si>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</si>
  <si>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</si>
  <si>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</si>
  <si>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</si>
  <si>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</si>
  <si>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</si>
  <si>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</si>
  <si>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</si>
  <si>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</si>
  <si>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</si>
  <si>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</si>
  <si>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</si>
  <si>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</si>
  <si>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</si>
  <si>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</si>
  <si>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</si>
  <si>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</si>
  <si>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</si>
  <si>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</si>
  <si>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</si>
  <si>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</si>
  <si>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</si>
  <si>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</si>
  <si>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</si>
  <si>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</si>
  <si>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</si>
  <si>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</si>
  <si>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</si>
  <si>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</si>
  <si>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</si>
  <si>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</si>
  <si>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</si>
  <si>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</si>
  <si>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</si>
  <si>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</si>
  <si>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</si>
  <si>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</si>
  <si>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</si>
  <si>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</si>
  <si>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</si>
  <si>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</si>
  <si>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</si>
  <si>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</si>
  <si>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</si>
  <si>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</si>
  <si>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</si>
  <si>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</si>
  <si>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</si>
  <si>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</si>
  <si>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</si>
  <si>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</si>
  <si>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</si>
  <si>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</si>
  <si>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</si>
  <si>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</si>
  <si>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</si>
  <si>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</si>
  <si>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</si>
  <si>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</si>
  <si>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</si>
  <si>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</si>
  <si>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</si>
  <si>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</si>
  <si>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</si>
  <si>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</si>
  <si>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</si>
  <si>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</si>
  <si>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</si>
  <si>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</si>
  <si>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</si>
  <si>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</si>
  <si>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</si>
  <si>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</si>
  <si>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</si>
  <si>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</si>
  <si>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</si>
  <si>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</si>
  <si>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</si>
  <si>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</si>
  <si>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</si>
  <si>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</si>
  <si>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</si>
  <si>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</si>
  <si>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</si>
  <si>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</si>
  <si>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</si>
  <si>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</si>
  <si>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</si>
  <si>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</si>
  <si>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</si>
  <si>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</si>
  <si>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</si>
  <si>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</si>
  <si>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</si>
  <si>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</si>
  <si>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</si>
  <si>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</si>
  <si>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</si>
  <si>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</si>
  <si>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</si>
  <si>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</si>
  <si>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</si>
  <si>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</si>
  <si>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</si>
  <si>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</si>
  <si>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</si>
  <si>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</si>
  <si>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</si>
  <si>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</si>
  <si>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</si>
  <si>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</si>
  <si>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</si>
  <si>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</si>
  <si>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</si>
  <si>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</si>
  <si>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</si>
  <si>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</si>
  <si>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</si>
  <si>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</si>
  <si>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</si>
  <si>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</si>
  <si>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</si>
  <si>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</si>
  <si>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</si>
  <si>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</si>
  <si>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</si>
  <si>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</si>
  <si>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</si>
  <si>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</si>
  <si>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</si>
  <si>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</si>
  <si>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</si>
  <si>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</si>
  <si>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</si>
  <si>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</si>
  <si>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</si>
  <si>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</si>
  <si>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</si>
  <si>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</si>
  <si>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</si>
  <si>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</si>
  <si>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</si>
  <si>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</si>
  <si>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</si>
  <si>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</si>
  <si>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</si>
  <si>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</si>
  <si>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</si>
  <si>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</si>
  <si>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</si>
  <si>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</si>
  <si>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</si>
  <si>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</si>
  <si>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</si>
  <si>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</si>
  <si>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</si>
  <si>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</si>
  <si>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</si>
  <si>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</si>
  <si>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</si>
  <si>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</si>
  <si>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</si>
  <si>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</si>
  <si>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</si>
  <si>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</si>
  <si>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</si>
  <si>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</si>
  <si>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</si>
  <si>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</si>
  <si>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</si>
  <si>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</si>
  <si>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</si>
  <si>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</si>
  <si>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</si>
  <si>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</si>
  <si>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</si>
  <si>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</si>
  <si>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</si>
  <si>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</si>
  <si>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</si>
  <si>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</si>
  <si>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</si>
  <si>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</si>
  <si>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</si>
  <si>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</si>
  <si>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</si>
  <si>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</si>
  <si>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</si>
  <si>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</si>
  <si>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</si>
  <si>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</si>
  <si>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</si>
  <si>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</si>
  <si>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</si>
  <si>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</si>
  <si>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</si>
  <si>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</si>
  <si>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</si>
  <si>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</si>
  <si>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</si>
  <si>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</si>
  <si>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</si>
  <si>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</si>
  <si>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</si>
  <si>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</si>
  <si>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</si>
  <si>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</si>
  <si>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</si>
  <si>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</si>
  <si>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</si>
  <si>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</si>
  <si>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</si>
  <si>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</si>
  <si>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</si>
  <si>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</si>
  <si>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</si>
  <si>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</si>
  <si>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</si>
  <si>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</si>
  <si>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</si>
  <si>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</si>
  <si>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</si>
  <si>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</si>
  <si>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</si>
  <si>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</si>
  <si>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</si>
  <si>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</si>
  <si>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</si>
  <si>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</si>
  <si>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</si>
  <si>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</si>
  <si>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</si>
  <si>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</si>
  <si>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</si>
  <si>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</si>
  <si>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</si>
  <si>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</si>
  <si>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</si>
  <si>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</si>
  <si>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</si>
  <si>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</si>
  <si>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</si>
  <si>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</si>
  <si>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</si>
  <si>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</si>
  <si>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</si>
  <si>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</si>
  <si>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</si>
  <si>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</si>
  <si>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</si>
  <si>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</si>
  <si>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</si>
  <si>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</si>
  <si>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</si>
  <si>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</si>
  <si>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</si>
  <si>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</si>
  <si>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</si>
  <si>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</si>
  <si>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</si>
  <si>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</si>
  <si>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</si>
  <si>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</si>
  <si>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</si>
  <si>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</si>
  <si>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</si>
  <si>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</si>
  <si>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</si>
  <si>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</si>
  <si>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</si>
  <si>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</si>
  <si>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</si>
  <si>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</si>
  <si>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</si>
  <si>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</si>
  <si>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</si>
  <si>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</si>
  <si>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</si>
  <si>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</si>
  <si>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</si>
  <si>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</si>
  <si>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</si>
  <si>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</si>
  <si>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</si>
  <si>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</si>
  <si>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</si>
  <si>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</si>
  <si>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</si>
  <si>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</si>
  <si>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</si>
  <si>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</si>
  <si>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</si>
  <si>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</si>
  <si>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</si>
  <si>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</si>
  <si>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</si>
  <si>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</si>
  <si>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</si>
  <si>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</si>
  <si>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</si>
  <si>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</si>
  <si>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</si>
  <si>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</si>
  <si>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</si>
  <si>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</si>
  <si>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</si>
  <si>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</si>
  <si>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</si>
  <si>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</si>
  <si>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</si>
  <si>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</si>
  <si>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</si>
  <si>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</si>
  <si>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</si>
  <si>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</si>
  <si>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</si>
  <si>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</si>
  <si>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</si>
  <si>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</si>
  <si>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</si>
  <si>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</si>
  <si>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</si>
  <si>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</si>
  <si>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</si>
  <si>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</si>
  <si>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</si>
  <si>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</si>
  <si>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</si>
  <si>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</si>
  <si>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</si>
  <si>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</si>
  <si>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</si>
  <si>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</si>
  <si>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</si>
  <si>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</si>
  <si>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</si>
  <si>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</si>
  <si>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</si>
  <si>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</si>
  <si>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</si>
  <si>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</si>
  <si>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</si>
  <si>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</si>
  <si>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</si>
  <si>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</si>
  <si>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</si>
  <si>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</si>
  <si>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</si>
  <si>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</si>
  <si>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</si>
  <si>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</si>
  <si>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</si>
  <si>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</si>
  <si>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</si>
  <si>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</si>
  <si>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</si>
  <si>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</si>
  <si>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</si>
  <si>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</si>
  <si>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</si>
  <si>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</si>
  <si>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</si>
  <si>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</si>
  <si>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</si>
  <si>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</si>
  <si>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</si>
  <si>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</si>
  <si>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</si>
  <si>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</si>
  <si>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</si>
  <si>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</si>
  <si>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</si>
  <si>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</si>
  <si>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</si>
  <si>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</si>
  <si>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</si>
  <si>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</si>
  <si>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</si>
  <si>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</si>
  <si>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</si>
  <si>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</si>
  <si>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</si>
  <si>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</si>
  <si>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</si>
  <si>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</si>
  <si>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</si>
  <si>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</si>
  <si>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</si>
  <si>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</si>
  <si>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</si>
  <si>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</si>
  <si>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</si>
  <si>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</si>
  <si>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</si>
  <si>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</si>
  <si>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</si>
  <si>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</si>
  <si>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</si>
  <si>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</si>
  <si>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</si>
  <si>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</si>
  <si>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</si>
  <si>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</si>
  <si>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</si>
  <si>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</si>
  <si>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</si>
  <si>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</si>
  <si>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</si>
  <si>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</si>
  <si>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</si>
  <si>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</si>
  <si>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</si>
  <si>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</si>
  <si>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</si>
  <si>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</si>
  <si>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</si>
  <si>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</si>
  <si>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</si>
  <si>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</si>
  <si>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</si>
  <si>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</si>
  <si>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</si>
  <si>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</si>
  <si>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</si>
  <si>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</si>
  <si>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</si>
  <si>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</si>
  <si>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</si>
  <si>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</si>
  <si>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</si>
  <si>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</si>
  <si>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</si>
  <si>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</si>
  <si>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</si>
  <si>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</si>
  <si>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</si>
  <si>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</si>
  <si>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</si>
  <si>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</si>
  <si>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</si>
  <si>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</si>
  <si>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</si>
  <si>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</si>
  <si>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</si>
  <si>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</si>
  <si>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</si>
  <si>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</si>
  <si>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</si>
  <si>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</si>
  <si>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</si>
  <si>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</si>
  <si>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</si>
  <si>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</si>
  <si>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</si>
  <si>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</si>
  <si>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</si>
  <si>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</si>
  <si>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</si>
  <si>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</si>
  <si>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</si>
  <si>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</si>
  <si>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</si>
  <si>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</si>
  <si>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</si>
  <si>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</si>
  <si>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</si>
  <si>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</si>
  <si>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</si>
  <si>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</si>
  <si>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</si>
  <si>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</si>
  <si>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</si>
  <si>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</si>
  <si>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</si>
  <si>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</si>
  <si>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</si>
  <si>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</si>
  <si>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</si>
  <si>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</si>
  <si>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</si>
  <si>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</si>
  <si>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</si>
  <si>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</si>
  <si>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</si>
  <si>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</si>
  <si>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</si>
  <si>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</si>
  <si>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</si>
  <si>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</si>
  <si>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</si>
  <si>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</si>
  <si>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</si>
  <si>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</si>
  <si>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</si>
  <si>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</si>
  <si>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</si>
  <si>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</si>
  <si>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</si>
  <si>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</si>
  <si>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</si>
  <si>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</si>
  <si>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</si>
  <si>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</si>
  <si>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</si>
  <si>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</si>
  <si>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</si>
  <si>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</si>
  <si>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</si>
  <si>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</si>
  <si>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</si>
  <si>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</si>
  <si>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</si>
  <si>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</si>
  <si>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</si>
  <si>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</si>
  <si>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</si>
  <si>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</si>
  <si>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</si>
  <si>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</si>
  <si>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</si>
  <si>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</si>
  <si>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</si>
  <si>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</si>
  <si>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</si>
  <si>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</si>
  <si>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</si>
  <si>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</si>
  <si>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</si>
  <si>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</si>
  <si>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</si>
  <si>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</si>
  <si>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</si>
  <si>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</si>
  <si>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</si>
  <si>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</si>
  <si>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</si>
  <si>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</si>
  <si>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</si>
  <si>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</si>
  <si>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</si>
  <si>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</si>
  <si>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</si>
  <si>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</si>
  <si>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</si>
  <si>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</si>
  <si>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</si>
  <si>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</si>
  <si>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</si>
  <si>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</si>
  <si>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</si>
  <si>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</si>
  <si>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</si>
  <si>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</si>
  <si>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</si>
  <si>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</si>
  <si>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</si>
  <si>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</si>
  <si>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</si>
  <si>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</si>
  <si>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</si>
  <si>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</si>
  <si>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</si>
  <si>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</si>
  <si>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</si>
  <si>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</si>
  <si>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</si>
  <si>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</si>
  <si>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</si>
  <si>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</si>
  <si>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</si>
  <si>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</si>
  <si>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</si>
  <si>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</si>
  <si>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</si>
  <si>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</si>
  <si>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</si>
  <si>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</si>
  <si>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</si>
  <si>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</si>
  <si>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</si>
  <si>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</si>
  <si>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</si>
  <si>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</si>
  <si>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</si>
  <si>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</si>
  <si>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</si>
  <si>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</si>
  <si>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</si>
  <si>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</si>
  <si>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</si>
  <si>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</si>
  <si>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</si>
  <si>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</si>
  <si>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</si>
  <si>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</si>
  <si>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</si>
  <si>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</si>
  <si>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</si>
  <si>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</si>
  <si>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</si>
  <si>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</si>
  <si>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</si>
  <si>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</si>
  <si>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</si>
  <si>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</si>
  <si>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</si>
  <si>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</si>
  <si>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</si>
  <si>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</si>
  <si>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</si>
  <si>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</si>
  <si>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</si>
  <si>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</si>
  <si>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</si>
  <si>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</si>
  <si>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</si>
  <si>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</si>
  <si>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</si>
  <si>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</si>
  <si>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</si>
  <si>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</si>
  <si>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</si>
  <si>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</si>
  <si>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</si>
  <si>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</si>
  <si>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</si>
  <si>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</si>
  <si>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</si>
  <si>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</si>
  <si>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</si>
  <si>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</si>
  <si>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</si>
  <si>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</si>
  <si>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</si>
  <si>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</si>
  <si>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</si>
  <si>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</si>
  <si>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</si>
  <si>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</si>
  <si>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</si>
  <si>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</si>
  <si>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</si>
  <si>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</si>
  <si>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</si>
  <si>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</si>
  <si>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</si>
  <si>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</si>
  <si>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</si>
  <si>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</si>
  <si>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</si>
  <si>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</si>
  <si>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</si>
  <si>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</si>
  <si>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</si>
  <si>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</si>
  <si>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</si>
  <si>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</si>
  <si>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</si>
  <si>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</si>
  <si>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</si>
  <si>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</si>
  <si>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</si>
  <si>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</si>
  <si>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</si>
  <si>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</si>
  <si>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</si>
  <si>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</si>
  <si>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</si>
  <si>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</si>
  <si>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</si>
  <si>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</si>
  <si>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</si>
  <si>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</si>
  <si>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</si>
  <si>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</si>
  <si>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</si>
  <si>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</si>
  <si>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</si>
  <si>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</si>
  <si>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</si>
  <si>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</si>
  <si>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</si>
  <si>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</si>
  <si>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</si>
  <si>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</si>
  <si>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</si>
  <si>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</si>
  <si>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</si>
  <si>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</si>
  <si>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</si>
  <si>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</si>
  <si>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</si>
  <si>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</si>
  <si>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</si>
  <si>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</si>
  <si>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</si>
  <si>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</si>
  <si>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</si>
  <si>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</si>
  <si>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</si>
  <si>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</si>
  <si>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</si>
  <si>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</si>
  <si>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</si>
  <si>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</si>
  <si>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</si>
  <si>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</si>
  <si>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</si>
  <si>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</si>
  <si>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</si>
  <si>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</si>
  <si>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</si>
  <si>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</si>
  <si>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</si>
  <si>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</si>
  <si>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</si>
  <si>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</si>
  <si>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</si>
  <si>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</si>
  <si>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</si>
  <si>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</si>
  <si>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</si>
  <si>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</si>
  <si>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</si>
  <si>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</si>
  <si>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</si>
  <si>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</si>
  <si>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</si>
  <si>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</si>
  <si>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</si>
  <si>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</si>
  <si>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</si>
  <si>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</si>
  <si>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</si>
  <si>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</si>
  <si>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</si>
  <si>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</si>
  <si>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</si>
  <si>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</si>
  <si>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</si>
  <si>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</si>
  <si>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</si>
  <si>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</si>
  <si>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</si>
  <si>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</si>
  <si>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</si>
  <si>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</si>
  <si>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</si>
  <si>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</si>
  <si>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</si>
  <si>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</si>
  <si>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</si>
  <si>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</si>
  <si>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</si>
  <si>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</si>
  <si>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</si>
  <si>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</si>
  <si>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</si>
  <si>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</si>
  <si>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</si>
  <si>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</si>
  <si>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</si>
  <si>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</si>
  <si>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</si>
  <si>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</si>
  <si>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</si>
  <si>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</si>
  <si>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</si>
  <si>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</si>
  <si>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</si>
  <si>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</si>
  <si>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</si>
  <si>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</si>
  <si>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</si>
  <si>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</si>
  <si>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</si>
  <si>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</si>
  <si>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</si>
  <si>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</si>
  <si>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</si>
  <si>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</si>
  <si>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</si>
  <si>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</si>
  <si>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</si>
  <si>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</si>
  <si>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</si>
  <si>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</si>
  <si>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</si>
  <si>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</si>
  <si>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</si>
  <si>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</si>
  <si>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</si>
  <si>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</si>
  <si>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</si>
  <si>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</si>
  <si>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</si>
  <si>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</si>
  <si>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</si>
  <si>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</si>
  <si>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</si>
  <si>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</si>
  <si>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</si>
  <si>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</si>
  <si>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</si>
  <si>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</si>
  <si>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</si>
  <si>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</si>
  <si>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</si>
  <si>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</si>
  <si>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</si>
  <si>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</si>
  <si>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</si>
  <si>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</si>
  <si>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</si>
  <si>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</si>
  <si>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</si>
  <si>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</si>
  <si>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</si>
  <si>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</si>
  <si>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</si>
  <si>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</si>
  <si>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</si>
  <si>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</si>
  <si>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</si>
  <si>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</si>
  <si>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</si>
  <si>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</si>
  <si>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</si>
  <si>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</si>
  <si>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</si>
  <si>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</si>
  <si>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</si>
  <si>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</si>
  <si>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</si>
  <si>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</si>
  <si>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</si>
  <si>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</si>
  <si>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</si>
  <si>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</si>
  <si>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</si>
  <si>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</si>
  <si>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</si>
  <si>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</si>
  <si>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</si>
  <si>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</si>
  <si>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</si>
  <si>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</si>
  <si>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</si>
  <si>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</si>
  <si>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</si>
  <si>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</si>
  <si>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</si>
  <si>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</si>
  <si>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</si>
  <si>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</si>
  <si>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</si>
  <si>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</si>
  <si>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</si>
  <si>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</si>
  <si>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</si>
  <si>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</si>
  <si>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</si>
  <si>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</si>
  <si>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</si>
  <si>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</si>
  <si>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</si>
  <si>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</si>
  <si>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</si>
  <si>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</si>
  <si>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</si>
  <si>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</si>
  <si>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</si>
  <si>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</si>
  <si>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</si>
  <si>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</si>
  <si>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</si>
  <si>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</si>
  <si>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</si>
  <si>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</si>
  <si>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</si>
  <si>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</si>
  <si>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</si>
  <si>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</si>
  <si>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</si>
  <si>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</si>
  <si>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</si>
  <si>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</si>
  <si>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</si>
  <si>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</si>
  <si>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</si>
  <si>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</si>
  <si>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</si>
  <si>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</si>
  <si>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</si>
  <si>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</si>
  <si>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</si>
  <si>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</si>
  <si>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</si>
  <si>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</si>
  <si>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</si>
  <si>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</si>
  <si>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</si>
  <si>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</si>
  <si>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</si>
  <si>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</si>
  <si>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</si>
  <si>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</si>
  <si>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</si>
  <si>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</si>
  <si>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</si>
  <si>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</si>
  <si>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</si>
  <si>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</si>
  <si>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</si>
  <si>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</si>
  <si>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</si>
  <si>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</si>
  <si>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</si>
  <si>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</si>
  <si>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</si>
  <si>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</si>
  <si>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</si>
  <si>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</si>
  <si>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</si>
  <si>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</si>
  <si>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</si>
  <si>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</si>
  <si>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</si>
  <si>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</si>
  <si>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</si>
  <si>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</si>
  <si>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</si>
  <si>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</si>
  <si>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</si>
  <si>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</si>
  <si>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</si>
  <si>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</si>
  <si>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</si>
  <si>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</si>
  <si>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</si>
  <si>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</si>
  <si>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</si>
  <si>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</si>
  <si>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</si>
  <si>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</si>
  <si>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</si>
  <si>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</si>
  <si>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</si>
  <si>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</si>
  <si>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</si>
  <si>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</si>
  <si>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</si>
  <si>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</si>
  <si>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</si>
  <si>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</si>
  <si>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</si>
  <si>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</si>
  <si>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</si>
  <si>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</si>
  <si>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</si>
  <si>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</si>
  <si>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</si>
  <si>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</si>
  <si>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</si>
  <si>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</si>
  <si>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</si>
  <si>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</si>
  <si>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</si>
  <si>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</si>
  <si>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</si>
  <si>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</si>
  <si>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</si>
  <si>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</si>
  <si>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</si>
  <si>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</si>
  <si>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</si>
  <si>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</si>
  <si>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</si>
  <si>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</si>
  <si>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</si>
  <si>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</si>
  <si>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</si>
  <si>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</si>
  <si>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</si>
  <si>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</si>
  <si>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</si>
  <si>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</si>
  <si>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</si>
  <si>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</si>
  <si>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</si>
  <si>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</si>
  <si>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</si>
  <si>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</si>
  <si>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</si>
  <si>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</si>
  <si>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</si>
  <si>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</si>
  <si>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</si>
  <si>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</si>
  <si>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</si>
  <si>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</si>
  <si>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</si>
  <si>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</si>
  <si>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</si>
  <si>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</si>
  <si>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</si>
  <si>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</si>
  <si>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</si>
  <si>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</si>
  <si>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</si>
  <si>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</si>
  <si>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</si>
  <si>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</si>
  <si>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</si>
  <si>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</si>
  <si>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</si>
  <si>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</si>
  <si>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</si>
  <si>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</si>
  <si>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</si>
  <si>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</si>
  <si>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</si>
  <si>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</si>
  <si>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</si>
  <si>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</si>
  <si>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</si>
  <si>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</si>
  <si>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</si>
  <si>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</si>
  <si>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</si>
  <si>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</si>
  <si>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</si>
  <si>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</si>
  <si>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</si>
  <si>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</si>
  <si>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</si>
  <si>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</si>
  <si>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</si>
  <si>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</si>
  <si>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</si>
  <si>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</si>
  <si>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</si>
  <si>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</si>
  <si>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</si>
  <si>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</si>
  <si>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</si>
  <si>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</si>
  <si>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</si>
  <si>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</si>
  <si>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</si>
  <si>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</si>
  <si>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</si>
  <si>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</si>
  <si>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</si>
  <si>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</si>
  <si>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</si>
  <si>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</si>
  <si>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</si>
  <si>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</si>
  <si>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</si>
  <si>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</si>
  <si>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</si>
  <si>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</si>
  <si>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</si>
  <si>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</si>
  <si>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</si>
  <si>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</si>
  <si>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</si>
  <si>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</si>
  <si>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</si>
  <si>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</si>
  <si>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</si>
  <si>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</si>
  <si>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</si>
  <si>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</si>
  <si>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</si>
  <si>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</si>
  <si>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</si>
  <si>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</si>
  <si>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</si>
  <si>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</si>
  <si>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</si>
  <si>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</si>
  <si>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</si>
  <si>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</si>
  <si>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</si>
  <si>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</si>
  <si>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</si>
  <si>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</si>
  <si>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</si>
  <si>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</si>
  <si>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</si>
  <si>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</si>
  <si>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</si>
  <si>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</si>
  <si>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</si>
  <si>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</si>
  <si>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</si>
  <si>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</si>
  <si>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</si>
  <si>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</si>
  <si>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</si>
  <si>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</si>
  <si>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</si>
  <si>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</si>
  <si>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</si>
  <si>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</si>
  <si>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</si>
  <si>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</si>
  <si>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</si>
  <si>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</si>
  <si>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</si>
  <si>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</si>
  <si>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</si>
  <si>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</si>
  <si>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</si>
  <si>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</si>
  <si>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</si>
  <si>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</si>
  <si>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</si>
  <si>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</si>
  <si>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</si>
  <si>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</si>
  <si>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</si>
  <si>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</si>
  <si>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</si>
  <si>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</si>
  <si>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</si>
  <si>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</si>
  <si>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</si>
  <si>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</si>
  <si>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</si>
  <si>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</si>
  <si>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</si>
  <si>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</si>
  <si>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</si>
  <si>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</si>
  <si>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</si>
  <si>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</si>
  <si>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</si>
  <si>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</si>
  <si>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</si>
  <si>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</si>
  <si>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</si>
  <si>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</si>
  <si>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</si>
  <si>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</si>
  <si>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</si>
  <si>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</si>
  <si>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</si>
  <si>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</si>
  <si>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</si>
  <si>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</si>
  <si>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</si>
  <si>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</si>
  <si>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</si>
  <si>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</si>
  <si>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</si>
  <si>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</si>
  <si>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</si>
  <si>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</si>
  <si>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</si>
  <si>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</si>
  <si>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</si>
  <si>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</si>
  <si>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</si>
  <si>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</si>
  <si>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</si>
  <si>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</si>
  <si>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</si>
  <si>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</si>
  <si>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</si>
  <si>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</si>
  <si>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</si>
  <si>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</si>
  <si>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</si>
  <si>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</si>
  <si>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</si>
  <si>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</si>
  <si>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</si>
  <si>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</si>
  <si>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</si>
  <si>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</si>
  <si>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</si>
  <si>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</si>
  <si>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</si>
  <si>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</si>
  <si>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</si>
  <si>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</si>
  <si>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</si>
  <si>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</si>
  <si>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</si>
  <si>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</si>
  <si>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</si>
  <si>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</si>
  <si>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</si>
  <si>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</si>
  <si>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</si>
  <si>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</si>
  <si>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</si>
  <si>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</si>
  <si>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</si>
  <si>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</si>
  <si>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</si>
  <si>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</si>
  <si>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</si>
  <si>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</si>
  <si>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</si>
  <si>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</si>
  <si>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</si>
  <si>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</si>
  <si>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</si>
  <si>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</si>
  <si>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</si>
  <si>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</si>
  <si>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</si>
  <si>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</si>
  <si>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</si>
  <si>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</si>
  <si>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</si>
  <si>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</si>
  <si>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</si>
  <si>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</si>
  <si>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</si>
  <si>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</si>
  <si>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</si>
  <si>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</si>
  <si>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</si>
  <si>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</si>
  <si>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</si>
  <si>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</si>
  <si>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</si>
  <si>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</si>
  <si>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</si>
  <si>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</si>
  <si>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</si>
  <si>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</si>
  <si>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</si>
  <si>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</si>
  <si>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</si>
  <si>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</si>
  <si>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</si>
  <si>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</si>
  <si>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</si>
  <si>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</si>
  <si>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</si>
  <si>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</si>
  <si>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</si>
  <si>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</si>
  <si>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</si>
  <si>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</si>
  <si>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</si>
  <si>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</si>
  <si>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</si>
  <si>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</si>
  <si>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</si>
  <si>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</si>
  <si>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</si>
  <si>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</si>
  <si>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</si>
  <si>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</si>
  <si>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</si>
  <si>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</si>
  <si>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</si>
  <si>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</si>
  <si>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</si>
  <si>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</si>
  <si>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</si>
  <si>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</si>
  <si>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</si>
  <si>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</si>
  <si>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</si>
  <si>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</si>
  <si>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</si>
  <si>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</si>
  <si>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</si>
  <si>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</si>
  <si>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</si>
  <si>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</si>
  <si>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</si>
  <si>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</si>
  <si>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</si>
  <si>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</si>
  <si>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</si>
  <si>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</si>
  <si>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</si>
  <si>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</si>
  <si>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</si>
  <si>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</si>
  <si>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</si>
  <si>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</si>
  <si>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</si>
  <si>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</si>
  <si>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</si>
  <si>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</si>
  <si>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</si>
  <si>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</si>
  <si>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</si>
  <si>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</si>
  <si>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</si>
  <si>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</si>
  <si>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</si>
  <si>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</si>
  <si>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</si>
  <si>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</si>
  <si>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</si>
  <si>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</si>
  <si>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</si>
  <si>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</si>
  <si>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</si>
  <si>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</si>
  <si>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</si>
  <si>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</si>
  <si>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</si>
  <si>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</si>
  <si>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</si>
  <si>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</si>
  <si>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</si>
  <si>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</si>
  <si>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</si>
  <si>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</si>
  <si>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</si>
  <si>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</si>
  <si>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</si>
  <si>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</si>
  <si>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</si>
  <si>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</si>
  <si>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</si>
  <si>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</si>
  <si>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</si>
  <si>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</si>
  <si>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</si>
  <si>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</si>
  <si>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</si>
  <si>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</si>
  <si>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</si>
  <si>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</si>
  <si>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</si>
  <si>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</si>
  <si>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</si>
  <si>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</si>
  <si>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</si>
  <si>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</si>
  <si>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</si>
  <si>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</si>
  <si>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</si>
  <si>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</si>
  <si>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</si>
  <si>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</si>
  <si>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</si>
  <si>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</si>
  <si>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</si>
  <si>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</si>
  <si>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</si>
  <si>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</si>
  <si>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</si>
  <si>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</si>
  <si>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</si>
  <si>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</si>
  <si>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</si>
  <si>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</si>
  <si>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</si>
  <si>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</si>
  <si>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</si>
  <si>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</si>
  <si>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</si>
  <si>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</si>
  <si>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</si>
  <si>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</si>
  <si>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</si>
  <si>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</si>
  <si>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</si>
  <si>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</si>
  <si>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</si>
  <si>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</si>
  <si>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</si>
  <si>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</si>
  <si>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</si>
  <si>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</si>
  <si>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</si>
  <si>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</si>
  <si>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</si>
  <si>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</si>
  <si>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</si>
  <si>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</si>
  <si>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</si>
  <si>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</si>
  <si>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</si>
  <si>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</si>
  <si>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</si>
  <si>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</si>
  <si>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</si>
  <si>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</si>
  <si>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</si>
  <si>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</si>
  <si>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</si>
  <si>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</si>
  <si>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</si>
  <si>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</si>
  <si>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</si>
  <si>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</si>
  <si>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</si>
  <si>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</si>
  <si>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</si>
  <si>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</si>
  <si>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</si>
  <si>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</si>
  <si>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</si>
  <si>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</si>
  <si>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</si>
  <si>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</si>
  <si>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</si>
  <si>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</si>
  <si>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</si>
  <si>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</si>
  <si>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</si>
  <si>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</si>
  <si>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</si>
  <si>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</si>
  <si>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</si>
  <si>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</si>
  <si>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</si>
  <si>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</si>
  <si>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</si>
  <si>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</si>
  <si>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</si>
  <si>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</si>
  <si>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</si>
  <si>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</si>
  <si>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</si>
  <si>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</si>
  <si>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</si>
  <si>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</si>
  <si>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</si>
  <si>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</si>
  <si>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</si>
  <si>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</si>
  <si>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</si>
  <si>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</si>
  <si>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</si>
  <si>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</si>
  <si>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</si>
  <si>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</si>
  <si>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</si>
  <si>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</si>
  <si>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</si>
  <si>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</si>
  <si>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</si>
  <si>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</si>
  <si>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</si>
  <si>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</si>
  <si>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</si>
  <si>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</si>
  <si>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</si>
  <si>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</si>
  <si>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</si>
  <si>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</si>
  <si>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</si>
  <si>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</si>
  <si>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</si>
  <si>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</si>
  <si>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</si>
  <si>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</si>
  <si>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</si>
  <si>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</si>
  <si>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</si>
  <si>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</si>
  <si>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</si>
  <si>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</si>
  <si>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</si>
  <si>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</si>
  <si>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</si>
  <si>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</si>
  <si>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</si>
  <si>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</si>
  <si>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</si>
  <si>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</si>
  <si>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</si>
  <si>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</si>
  <si>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</si>
  <si>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</si>
  <si>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</si>
  <si>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</si>
  <si>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</si>
  <si>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</si>
  <si>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</si>
  <si>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</si>
  <si>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</si>
  <si>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</si>
  <si>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</si>
  <si>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</si>
  <si>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</si>
  <si>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</si>
  <si>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</si>
  <si>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</si>
  <si>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</si>
  <si>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</si>
  <si>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</si>
  <si>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</si>
  <si>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</si>
  <si>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</si>
  <si>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</si>
  <si>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</si>
  <si>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</si>
  <si>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</si>
  <si>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</si>
  <si>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</si>
  <si>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</si>
  <si>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</si>
  <si>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</si>
  <si>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</si>
  <si>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</si>
  <si>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</si>
  <si>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</si>
  <si>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</si>
  <si>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</si>
  <si>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</si>
  <si>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</si>
  <si>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</si>
  <si>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</si>
  <si>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</si>
  <si>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</si>
  <si>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</si>
  <si>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</si>
  <si>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</si>
  <si>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</si>
  <si>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</si>
  <si>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</si>
  <si>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</si>
  <si>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</si>
  <si>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</si>
  <si>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</si>
  <si>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</si>
  <si>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</si>
  <si>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</si>
  <si>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</si>
  <si>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</si>
  <si>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</si>
  <si>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</si>
  <si>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</si>
  <si>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</si>
  <si>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</si>
  <si>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</si>
  <si>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</si>
  <si>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</si>
  <si>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</si>
  <si>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</si>
  <si>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</si>
  <si>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</si>
  <si>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</si>
  <si>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</si>
  <si>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</si>
  <si>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</si>
  <si>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</si>
  <si>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</si>
  <si>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</si>
  <si>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</si>
  <si>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</si>
  <si>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</si>
  <si>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</si>
  <si>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</si>
  <si>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</si>
  <si>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</si>
  <si>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</si>
  <si>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</si>
  <si>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</si>
  <si>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</si>
  <si>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</si>
  <si>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</si>
  <si>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</si>
  <si>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</si>
  <si>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</si>
  <si>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</si>
  <si>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</si>
  <si>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</si>
  <si>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</si>
  <si>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</si>
  <si>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</si>
  <si>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</si>
  <si>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</si>
  <si>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</si>
  <si>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</si>
  <si>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</si>
  <si>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</si>
  <si>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</si>
  <si>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</si>
  <si>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</si>
  <si>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</si>
  <si>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</si>
  <si>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</si>
  <si>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</si>
  <si>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</si>
  <si>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</si>
  <si>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</si>
  <si>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</si>
  <si>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</si>
  <si>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</si>
  <si>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</si>
  <si>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</si>
  <si>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</si>
  <si>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</si>
  <si>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</si>
  <si>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</si>
  <si>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</si>
  <si>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</si>
  <si>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</si>
  <si>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</si>
  <si>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</si>
  <si>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</si>
  <si>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</si>
  <si>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</si>
  <si>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</si>
  <si>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</si>
  <si>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</si>
  <si>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</si>
  <si>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</si>
  <si>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</si>
  <si>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</si>
  <si>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</si>
  <si>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</si>
  <si>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</si>
  <si>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</si>
  <si>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</si>
  <si>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</si>
  <si>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</si>
  <si>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</si>
  <si>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</si>
  <si>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</si>
  <si>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</si>
  <si>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</si>
  <si>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</si>
  <si>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</si>
  <si>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</si>
  <si>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</si>
  <si>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</si>
  <si>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</si>
  <si>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</si>
  <si>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</si>
  <si>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</si>
  <si>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</si>
  <si>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</si>
  <si>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</si>
  <si>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</si>
  <si>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</si>
  <si>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</si>
  <si>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</si>
  <si>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</si>
  <si>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</si>
  <si>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</si>
  <si>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</si>
  <si>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</si>
  <si>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</si>
  <si>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</si>
  <si>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</si>
  <si>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</si>
  <si>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</si>
  <si>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</si>
  <si>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</si>
  <si>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</si>
  <si>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</si>
  <si>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</si>
  <si>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</si>
  <si>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</si>
  <si>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</si>
  <si>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</si>
  <si>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</si>
  <si>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</si>
  <si>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</si>
  <si>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</si>
  <si>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</si>
  <si>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</si>
  <si>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</si>
  <si>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</si>
  <si>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</si>
  <si>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</si>
  <si>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</si>
  <si>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</si>
  <si>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</si>
  <si>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</si>
  <si>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</si>
  <si>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</si>
  <si>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</si>
  <si>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</si>
  <si>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</si>
  <si>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</si>
  <si>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</si>
  <si>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</si>
  <si>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</si>
  <si>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</si>
  <si>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</si>
  <si>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</si>
  <si>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</si>
  <si>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</si>
  <si>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</si>
  <si>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</si>
  <si>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</si>
  <si>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</si>
  <si>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</si>
  <si>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</si>
  <si>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</si>
  <si>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</si>
  <si>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</si>
  <si>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</si>
  <si>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</si>
  <si>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</si>
  <si>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</si>
  <si>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</si>
  <si>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</si>
  <si>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</si>
  <si>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</si>
  <si>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</si>
  <si>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</si>
  <si>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</si>
  <si>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</si>
  <si>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</si>
  <si>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</si>
  <si>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</si>
  <si>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</si>
  <si>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</si>
  <si>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</si>
  <si>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</si>
  <si>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</si>
  <si>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</si>
  <si>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</si>
  <si>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</si>
  <si>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</si>
  <si>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</si>
  <si>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</si>
  <si>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</si>
  <si>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</si>
  <si>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</si>
  <si>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</si>
  <si>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</si>
  <si>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</si>
  <si>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</si>
  <si>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</si>
  <si>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</si>
  <si>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</si>
  <si>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</si>
  <si>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</si>
  <si>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</si>
  <si>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</si>
  <si>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</si>
  <si>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</si>
  <si>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</si>
  <si>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</si>
  <si>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</si>
  <si>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</si>
  <si>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</si>
  <si>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</si>
  <si>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</si>
  <si>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</si>
  <si>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</si>
  <si>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</si>
  <si>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</si>
  <si>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</si>
  <si>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</si>
  <si>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</si>
  <si>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</si>
  <si>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</si>
  <si>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</si>
  <si>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</si>
  <si>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</si>
  <si>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</si>
  <si>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</si>
  <si>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</si>
  <si>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</si>
  <si>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</si>
  <si>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</si>
  <si>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</si>
  <si>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</si>
  <si>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</si>
  <si>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</si>
  <si>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</si>
  <si>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</si>
  <si>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</si>
  <si>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</si>
  <si>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</si>
  <si>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</si>
  <si>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</si>
  <si>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</si>
  <si>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</si>
  <si>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</si>
  <si>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</si>
  <si>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</si>
  <si>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</si>
  <si>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</si>
  <si>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</si>
  <si>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</si>
  <si>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</si>
  <si>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</si>
  <si>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</si>
  <si>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</si>
  <si>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</si>
  <si>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</si>
  <si>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</si>
  <si>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</si>
  <si>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</si>
  <si>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</si>
  <si>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</si>
  <si>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</si>
  <si>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</si>
  <si>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</si>
  <si>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</si>
  <si>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</si>
  <si>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</si>
  <si>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</si>
  <si>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</si>
  <si>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</si>
  <si>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</si>
  <si>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</si>
  <si>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</si>
  <si>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</si>
  <si>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</si>
  <si>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</si>
  <si>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</si>
  <si>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</si>
  <si>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</si>
  <si>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</si>
  <si>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</si>
  <si>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</si>
  <si>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</si>
  <si>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</si>
  <si>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</si>
  <si>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</si>
  <si>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</si>
  <si>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</si>
  <si>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</si>
  <si>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</si>
  <si>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</si>
  <si>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</si>
  <si>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</si>
  <si>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</si>
  <si>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</si>
  <si>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</si>
  <si>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</si>
  <si>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</si>
  <si>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</si>
  <si>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</si>
  <si>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</si>
  <si>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</si>
  <si>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</si>
  <si>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</si>
  <si>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</si>
  <si>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</si>
  <si>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</si>
  <si>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</si>
  <si>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</si>
  <si>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</si>
  <si>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</si>
  <si>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</si>
  <si>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</si>
  <si>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</si>
  <si>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</si>
  <si>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</si>
  <si>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</si>
  <si>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</si>
  <si>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</si>
  <si>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</si>
  <si>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</si>
  <si>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</si>
  <si>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</si>
  <si>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</si>
  <si>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</si>
  <si>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</si>
  <si>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</si>
  <si>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</si>
  <si>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</si>
  <si>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</si>
  <si>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</si>
  <si>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</si>
  <si>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</si>
  <si>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</si>
  <si>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</si>
  <si>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</si>
  <si>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</si>
  <si>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</si>
  <si>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</si>
  <si>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</si>
  <si>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</si>
  <si>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</si>
  <si>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</si>
  <si>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</si>
  <si>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</si>
  <si>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</si>
  <si>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</si>
  <si>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</si>
  <si>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</si>
  <si>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</si>
  <si>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</si>
  <si>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</si>
  <si>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</si>
  <si>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</si>
  <si>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</si>
  <si>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</si>
  <si>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</si>
  <si>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</si>
  <si>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</si>
  <si>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</si>
  <si>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</si>
  <si>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</si>
  <si>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</si>
  <si>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</si>
  <si>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</si>
  <si>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</si>
  <si>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</si>
  <si>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</si>
  <si>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</si>
  <si>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</si>
  <si>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</si>
  <si>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</si>
  <si>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</si>
  <si>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</si>
  <si>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</si>
  <si>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</si>
  <si>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</si>
  <si>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</si>
  <si>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</si>
  <si>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</si>
  <si>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</si>
  <si>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</si>
  <si>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</si>
  <si>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</si>
  <si>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</si>
  <si>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</si>
  <si>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</si>
  <si>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</si>
  <si>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</si>
  <si>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</si>
  <si>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</si>
  <si>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</si>
  <si>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</si>
  <si>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</si>
  <si>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</si>
  <si>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</si>
  <si>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</si>
  <si>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</si>
  <si>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</si>
  <si>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</si>
  <si>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</si>
  <si>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</si>
  <si>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</si>
  <si>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</si>
  <si>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</si>
  <si>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</si>
  <si>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</si>
  <si>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</si>
  <si>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</si>
  <si>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</si>
  <si>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</si>
  <si>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</si>
  <si>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</si>
  <si>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</si>
  <si>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</si>
  <si>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</si>
  <si>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</si>
  <si>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</si>
  <si>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</si>
  <si>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</si>
  <si>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</si>
  <si>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</si>
  <si>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</si>
  <si>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</si>
  <si>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</si>
  <si>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</si>
  <si>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</si>
  <si>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</si>
  <si>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</si>
  <si>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</si>
  <si>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</si>
  <si>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</si>
  <si>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</si>
  <si>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</si>
  <si>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</si>
  <si>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</si>
  <si>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</si>
  <si>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</si>
  <si>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</si>
  <si>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</si>
  <si>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</si>
  <si>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</si>
  <si>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</si>
  <si>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</si>
  <si>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</si>
  <si>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</si>
  <si>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</si>
  <si>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</si>
  <si>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</si>
  <si>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</si>
  <si>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</si>
  <si>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</si>
  <si>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</si>
  <si>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</si>
  <si>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</si>
  <si>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</si>
  <si>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</si>
  <si>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</si>
  <si>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</si>
  <si>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</si>
  <si>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</si>
  <si>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</si>
  <si>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</si>
  <si>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</si>
  <si>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</si>
  <si>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</si>
  <si>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</si>
  <si>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</si>
  <si>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</si>
  <si>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</si>
  <si>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</si>
  <si>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</si>
  <si>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</si>
  <si>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</si>
  <si>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</si>
  <si>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</si>
  <si>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</si>
  <si>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</si>
  <si>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</si>
  <si>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</si>
  <si>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</si>
  <si>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</si>
  <si>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</si>
  <si>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</si>
  <si>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</si>
  <si>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</si>
  <si>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</si>
  <si>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</si>
  <si>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</si>
  <si>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</si>
  <si>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</si>
  <si>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</si>
  <si>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</si>
  <si>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</si>
  <si>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</si>
  <si>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</si>
  <si>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</si>
  <si>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</si>
  <si>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</si>
  <si>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</si>
  <si>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</si>
  <si>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</si>
  <si>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</si>
  <si>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</si>
  <si>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</si>
  <si>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</si>
  <si>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</si>
  <si>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</si>
  <si>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</si>
  <si>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</si>
  <si>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</si>
  <si>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</si>
  <si>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</si>
  <si>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</si>
  <si>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</si>
  <si>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</si>
  <si>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</si>
  <si>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</si>
  <si>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</si>
  <si>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</si>
  <si>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</si>
  <si>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</si>
  <si>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</si>
  <si>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</si>
  <si>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</si>
  <si>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</si>
  <si>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</si>
  <si>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</si>
  <si>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</si>
  <si>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</si>
  <si>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</si>
  <si>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</si>
  <si>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</si>
  <si>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</si>
  <si>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</si>
  <si>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</si>
  <si>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</si>
  <si>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</si>
  <si>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</si>
  <si>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</si>
  <si>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</si>
  <si>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</si>
  <si>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</si>
  <si>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</si>
  <si>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</si>
  <si>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</si>
  <si>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</si>
  <si>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</si>
  <si>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</si>
  <si>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</si>
  <si>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</si>
  <si>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</si>
  <si>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</si>
  <si>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</si>
  <si>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</si>
  <si>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</si>
  <si>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</si>
  <si>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</si>
  <si>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</si>
  <si>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</si>
  <si>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</si>
  <si>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</si>
  <si>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</si>
  <si>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</si>
  <si>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</si>
  <si>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</si>
  <si>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</si>
  <si>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</si>
  <si>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</si>
  <si>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</si>
  <si>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</si>
  <si>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</si>
  <si>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</si>
  <si>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</si>
  <si>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</si>
  <si>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</si>
  <si>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</si>
  <si>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</si>
  <si>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</si>
  <si>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</si>
  <si>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</si>
  <si>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</si>
  <si>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</si>
  <si>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</si>
  <si>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</si>
  <si>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</si>
  <si>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</si>
  <si>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</si>
  <si>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</si>
  <si>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</si>
  <si>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</si>
  <si>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</si>
  <si>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</si>
  <si>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</si>
  <si>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</si>
  <si>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</si>
  <si>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</si>
  <si>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</si>
  <si>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</si>
  <si>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</si>
  <si>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</si>
  <si>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</si>
  <si>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</si>
  <si>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</si>
  <si>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</si>
  <si>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</si>
  <si>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</si>
  <si>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</si>
  <si>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</si>
  <si>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</si>
  <si>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</si>
  <si>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</si>
  <si>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</si>
  <si>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</si>
  <si>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</si>
  <si>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</si>
  <si>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</si>
  <si>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</si>
  <si>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</si>
  <si>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</si>
  <si>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</si>
  <si>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</si>
  <si>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</si>
  <si>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</si>
  <si>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</si>
  <si>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</si>
  <si>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</si>
  <si>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</si>
  <si>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</si>
  <si>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</si>
  <si>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</si>
  <si>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</si>
  <si>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</si>
  <si>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</si>
  <si>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</si>
  <si>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</si>
  <si>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</si>
  <si>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</si>
  <si>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</si>
  <si>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</si>
  <si>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</si>
  <si>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</si>
  <si>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</si>
  <si>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</si>
  <si>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</si>
  <si>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</si>
  <si>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</si>
  <si>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</si>
  <si>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</si>
  <si>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</si>
  <si>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</si>
  <si>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</si>
  <si>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</si>
  <si>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</si>
  <si>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</si>
  <si>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</si>
  <si>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</si>
  <si>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</si>
  <si>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</si>
  <si>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</si>
  <si>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</si>
  <si>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</si>
  <si>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</si>
  <si>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</si>
  <si>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</si>
  <si>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</si>
  <si>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</si>
  <si>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</si>
  <si>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</si>
  <si>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</si>
  <si>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</si>
  <si>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</si>
  <si>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</si>
  <si>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</si>
  <si>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</si>
  <si>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</si>
  <si>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</si>
  <si>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</si>
  <si>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</si>
  <si>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</si>
  <si>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</si>
  <si>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</si>
  <si>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</si>
  <si>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</si>
  <si>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</si>
  <si>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</si>
  <si>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</si>
  <si>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</si>
  <si>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</si>
  <si>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</si>
  <si>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</si>
  <si>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</si>
  <si>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</si>
  <si>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</si>
  <si>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</si>
  <si>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</si>
  <si>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</si>
  <si>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</si>
  <si>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</si>
  <si>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</si>
  <si>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</si>
  <si>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</si>
  <si>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</si>
  <si>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</si>
  <si>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</si>
  <si>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</si>
  <si>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</si>
  <si>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</si>
  <si>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</si>
  <si>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</si>
  <si>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</si>
  <si>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</si>
  <si>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</si>
  <si>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</si>
  <si>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</si>
  <si>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</si>
  <si>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</si>
  <si>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</si>
  <si>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</si>
  <si>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</si>
  <si>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</si>
  <si>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</si>
  <si>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</si>
  <si>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</si>
  <si>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</si>
  <si>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</si>
  <si>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</si>
  <si>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</si>
  <si>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</si>
  <si>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</si>
  <si>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</si>
  <si>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</si>
  <si>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</si>
  <si>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</si>
  <si>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</si>
  <si>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</si>
  <si>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</si>
  <si>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</si>
  <si>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</si>
  <si>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</si>
  <si>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</si>
  <si>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</si>
  <si>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</si>
  <si>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</si>
  <si>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</si>
  <si>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</si>
  <si>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</si>
  <si>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</si>
  <si>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</si>
  <si>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</si>
  <si>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</si>
  <si>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</si>
  <si>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</si>
  <si>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</si>
  <si>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</si>
  <si>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</si>
  <si>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</si>
  <si>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</si>
  <si>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</si>
  <si>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</si>
  <si>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</si>
  <si>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</si>
  <si>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</si>
  <si>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</si>
  <si>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</si>
  <si>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</si>
  <si>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</si>
  <si>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</si>
  <si>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</si>
  <si>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</si>
  <si>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</si>
  <si>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</si>
  <si>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</si>
  <si>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</si>
  <si>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</si>
  <si>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</si>
  <si>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</si>
  <si>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</si>
  <si>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</si>
  <si>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</si>
  <si>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</si>
  <si>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</si>
  <si>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</si>
  <si>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</si>
  <si>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</si>
  <si>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</si>
  <si>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</si>
  <si>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</si>
  <si>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</si>
  <si>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</si>
  <si>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</si>
  <si>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</si>
  <si>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</si>
  <si>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</si>
  <si>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</si>
  <si>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</si>
  <si>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</si>
  <si>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</si>
  <si>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</si>
  <si>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</si>
  <si>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</si>
  <si>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</si>
  <si>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</si>
  <si>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</si>
  <si>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</si>
  <si>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</si>
  <si>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</si>
  <si>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</si>
  <si>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</si>
  <si>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</si>
  <si>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</si>
  <si>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</si>
  <si>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</si>
  <si>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</si>
  <si>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</si>
  <si>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</si>
  <si>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</si>
  <si>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</si>
  <si>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</si>
  <si>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</si>
  <si>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</si>
  <si>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</si>
  <si>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</si>
  <si>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</si>
  <si>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</si>
  <si>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</si>
  <si>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</si>
  <si>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</si>
  <si>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</si>
  <si>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</si>
  <si>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</si>
  <si>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</si>
  <si>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</si>
  <si>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</si>
  <si>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</si>
  <si>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</si>
  <si>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</si>
  <si>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</si>
  <si>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</si>
  <si>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</si>
  <si>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</si>
  <si>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</si>
  <si>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</si>
  <si>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</si>
  <si>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</si>
  <si>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</si>
  <si>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</si>
  <si>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</si>
  <si>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</si>
  <si>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</si>
  <si>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</si>
  <si>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</si>
  <si>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</si>
  <si>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</si>
  <si>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</si>
  <si>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</si>
  <si>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</si>
  <si>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</si>
  <si>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</si>
  <si>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</si>
  <si>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</si>
  <si>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</si>
  <si>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</si>
  <si>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</si>
  <si>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</si>
  <si>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</si>
  <si>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</si>
  <si>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</si>
  <si>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</si>
  <si>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</si>
  <si>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</si>
  <si>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</si>
  <si>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</si>
  <si>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</si>
  <si>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</si>
  <si>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</si>
  <si>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</si>
  <si>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</si>
  <si>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</si>
  <si>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</si>
  <si>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</si>
  <si>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</si>
  <si>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</si>
  <si>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</si>
  <si>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</si>
  <si>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</si>
  <si>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</si>
  <si>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</si>
  <si>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</si>
  <si>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</si>
  <si>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</si>
  <si>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</si>
  <si>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</si>
  <si>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</si>
  <si>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</si>
  <si>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</si>
  <si>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</si>
  <si>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</si>
  <si>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</si>
  <si>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</si>
  <si>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</si>
  <si>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</si>
  <si>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</si>
  <si>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</si>
  <si>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</si>
  <si>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</si>
  <si>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</si>
  <si>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</si>
  <si>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</si>
  <si>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</si>
  <si>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</si>
  <si>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</si>
  <si>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</si>
  <si>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</si>
  <si>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</si>
  <si>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</si>
  <si>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</si>
  <si>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</si>
  <si>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</si>
  <si>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</si>
  <si>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</si>
  <si>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</si>
  <si>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</si>
  <si>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</si>
  <si>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</si>
  <si>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</si>
  <si>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</si>
  <si>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</si>
  <si>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</si>
  <si>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</si>
  <si>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</si>
  <si>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</si>
  <si>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</si>
  <si>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</si>
  <si>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</si>
  <si>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</si>
  <si>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</si>
  <si>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</si>
  <si>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</si>
  <si>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</si>
  <si>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</si>
  <si>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</si>
  <si>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</si>
  <si>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</si>
  <si>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</si>
  <si>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</si>
  <si>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</si>
  <si>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</si>
  <si>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</si>
  <si>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</si>
  <si>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</si>
  <si>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</si>
  <si>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</si>
  <si>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</si>
  <si>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</si>
  <si>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</si>
  <si>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</si>
  <si>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</si>
  <si>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</si>
  <si>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</si>
  <si>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</si>
  <si>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</si>
  <si>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</si>
  <si>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</si>
  <si>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</si>
  <si>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</si>
  <si>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</si>
  <si>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</si>
  <si>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</si>
  <si>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</si>
  <si>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</si>
  <si>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</si>
  <si>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</si>
  <si>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</si>
  <si>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</si>
  <si>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</si>
  <si>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</si>
  <si>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</si>
  <si>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</si>
  <si>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</si>
  <si>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</si>
  <si>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</si>
  <si>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</si>
  <si>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</si>
  <si>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</si>
  <si>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</si>
  <si>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</si>
  <si>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</si>
  <si>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</si>
  <si>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</si>
  <si>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</si>
  <si>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</si>
  <si>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</si>
  <si>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</si>
  <si>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</si>
  <si>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</si>
  <si>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</si>
  <si>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</si>
  <si>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</si>
  <si>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</si>
  <si>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</si>
  <si>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</si>
  <si>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</si>
  <si>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</si>
  <si>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</si>
  <si>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</si>
  <si>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</si>
  <si>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</si>
  <si>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</si>
  <si>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</si>
  <si>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</si>
  <si>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</si>
  <si>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</si>
  <si>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</si>
  <si>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</si>
  <si>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</si>
  <si>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</si>
  <si>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</si>
  <si>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</si>
  <si>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</si>
  <si>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</si>
  <si>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</si>
  <si>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</si>
  <si>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</si>
  <si>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</si>
  <si>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</si>
  <si>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</si>
  <si>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</si>
  <si>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</si>
  <si>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</si>
  <si>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</si>
  <si>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</si>
  <si>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</si>
  <si>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</si>
  <si>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</si>
  <si>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</si>
  <si>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</si>
  <si>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</si>
  <si>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</si>
  <si>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</si>
  <si>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</si>
  <si>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</si>
  <si>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</si>
  <si>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</si>
  <si>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</si>
  <si>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</si>
  <si>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</si>
  <si>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</si>
  <si>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</si>
  <si>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</si>
  <si>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</si>
  <si>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</si>
  <si>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</si>
  <si>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</si>
  <si>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</si>
  <si>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</si>
  <si>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</si>
  <si>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</si>
  <si>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</si>
  <si>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</si>
  <si>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</si>
  <si>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</si>
  <si>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</si>
  <si>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</si>
  <si>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</si>
  <si>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</si>
  <si>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</si>
  <si>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</si>
  <si>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</si>
  <si>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</si>
  <si>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</si>
  <si>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</si>
  <si>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</si>
  <si>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</si>
  <si>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</si>
  <si>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</si>
  <si>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</si>
  <si>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</si>
  <si>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</si>
  <si>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</si>
  <si>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</si>
  <si>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</si>
  <si>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</si>
  <si>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</si>
  <si>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</si>
  <si>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</si>
  <si>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</si>
  <si>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</si>
  <si>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</si>
  <si>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</si>
  <si>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</si>
  <si>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</si>
  <si>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</si>
  <si>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</si>
  <si>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</si>
  <si>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</si>
  <si>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</si>
  <si>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</si>
  <si>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</si>
  <si>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</si>
  <si>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</si>
  <si>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</si>
  <si>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</si>
  <si>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</si>
  <si>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</si>
  <si>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</si>
  <si>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</si>
  <si>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</si>
  <si>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</si>
  <si>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</si>
  <si>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</si>
  <si>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</si>
  <si>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</si>
  <si>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</si>
  <si>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</si>
  <si>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</si>
  <si>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</si>
  <si>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</si>
  <si>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</si>
  <si>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</si>
  <si>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</si>
  <si>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</si>
  <si>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</si>
  <si>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</si>
  <si>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</si>
  <si>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</si>
  <si>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</si>
  <si>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</si>
  <si>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</si>
  <si>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</si>
  <si>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</si>
  <si>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</si>
  <si>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</si>
  <si>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</si>
  <si>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</si>
  <si>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</si>
  <si>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</si>
  <si>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</si>
  <si>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</si>
  <si>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</si>
  <si>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</si>
  <si>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</si>
  <si>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</si>
  <si>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</si>
  <si>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</si>
  <si>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</si>
  <si>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</si>
  <si>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</si>
  <si>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</si>
  <si>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</si>
  <si>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</si>
  <si>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</si>
  <si>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</si>
  <si>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</si>
  <si>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</si>
  <si>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</si>
  <si>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</si>
  <si>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</si>
  <si>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</si>
  <si>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</si>
  <si>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</si>
  <si>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</si>
  <si>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</si>
  <si>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</si>
  <si>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</si>
  <si>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</si>
  <si>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</si>
  <si>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</si>
  <si>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</si>
  <si>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</si>
  <si>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</si>
  <si>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</si>
  <si>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</si>
  <si>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</si>
  <si>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</si>
  <si>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</si>
  <si>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</si>
  <si>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</si>
  <si>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</si>
  <si>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</si>
  <si>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</si>
  <si>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</si>
  <si>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</si>
  <si>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</si>
  <si>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</si>
  <si>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</si>
  <si>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</si>
  <si>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</si>
  <si>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</si>
  <si>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</si>
  <si>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</si>
  <si>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</si>
  <si>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</si>
  <si>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</si>
  <si>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</si>
  <si>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</si>
  <si>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</si>
  <si>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</si>
  <si>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</si>
  <si>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</si>
  <si>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</si>
  <si>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</si>
  <si>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</si>
  <si>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</si>
  <si>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</si>
  <si>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</si>
  <si>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</si>
  <si>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</si>
  <si>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</si>
  <si>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</si>
  <si>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</si>
  <si>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</si>
  <si>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</si>
  <si>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</si>
  <si>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</si>
  <si>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</si>
  <si>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</si>
  <si>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</si>
  <si>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</si>
  <si>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</si>
  <si>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</si>
  <si>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</si>
  <si>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</si>
  <si>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</si>
  <si>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</si>
  <si>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</si>
  <si>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</si>
  <si>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</si>
  <si>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</si>
  <si>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</si>
  <si>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</si>
  <si>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</si>
  <si>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</si>
  <si>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</si>
  <si>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</si>
  <si>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</si>
  <si>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</si>
  <si>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</si>
  <si>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</si>
  <si>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</si>
  <si>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</si>
  <si>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</si>
  <si>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</si>
  <si>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</si>
  <si>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</si>
  <si>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</si>
  <si>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</si>
  <si>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</si>
  <si>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</si>
  <si>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</si>
  <si>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</si>
  <si>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</si>
  <si>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</si>
  <si>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</si>
  <si>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</si>
  <si>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</si>
  <si>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</si>
  <si>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</si>
  <si>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</si>
  <si>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</si>
  <si>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</si>
  <si>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</si>
  <si>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</si>
  <si>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</si>
  <si>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</si>
  <si>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</si>
  <si>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</si>
  <si>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</si>
  <si>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</si>
  <si>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</si>
  <si>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</si>
  <si>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</si>
  <si>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</si>
  <si>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</si>
  <si>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</si>
  <si>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</si>
  <si>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</si>
  <si>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</si>
  <si>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</si>
  <si>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</si>
  <si>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</si>
  <si>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</si>
  <si>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</si>
  <si>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</si>
  <si>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</si>
  <si>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</si>
  <si>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</si>
  <si>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</si>
  <si>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</si>
  <si>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</si>
  <si>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</si>
  <si>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</si>
  <si>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</si>
  <si>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</si>
  <si>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</si>
  <si>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</si>
  <si>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</si>
  <si>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</si>
  <si>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</si>
  <si>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</si>
  <si>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</si>
  <si>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</si>
  <si>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</si>
  <si>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</si>
  <si>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</si>
  <si>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</si>
  <si>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</si>
  <si>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</si>
  <si>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</si>
  <si>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</si>
  <si>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</si>
  <si>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</si>
  <si>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</si>
  <si>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</si>
  <si>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</si>
  <si>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</si>
  <si>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</si>
  <si>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</si>
  <si>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</si>
  <si>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</si>
  <si>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</si>
  <si>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</si>
  <si>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</si>
  <si>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</si>
  <si>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</si>
  <si>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</si>
  <si>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</si>
  <si>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</si>
  <si>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</si>
  <si>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</si>
  <si>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</si>
  <si>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</si>
  <si>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</si>
  <si>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</si>
  <si>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</si>
  <si>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</si>
  <si>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</si>
  <si>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</si>
  <si>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</si>
  <si>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</si>
  <si>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</si>
  <si>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</si>
  <si>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</si>
  <si>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</si>
  <si>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</si>
  <si>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</si>
  <si>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</si>
  <si>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</si>
  <si>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</si>
  <si>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</si>
  <si>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</si>
  <si>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</si>
  <si>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</si>
  <si>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</si>
  <si>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</si>
  <si>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</si>
  <si>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</si>
  <si>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</si>
  <si>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</si>
  <si>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</si>
  <si>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</si>
  <si>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</si>
  <si>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</si>
  <si>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</si>
  <si>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</si>
  <si>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</si>
  <si>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</si>
  <si>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</si>
  <si>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</si>
  <si>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</si>
  <si>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</si>
  <si>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</si>
  <si>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</si>
  <si>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</si>
  <si>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</si>
  <si>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</si>
  <si>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</si>
  <si>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</si>
  <si>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</si>
  <si>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</si>
  <si>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</si>
  <si>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</si>
  <si>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</si>
  <si>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</si>
  <si>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</si>
  <si>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</si>
  <si>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</si>
  <si>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</si>
  <si>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</si>
  <si>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</si>
  <si>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</si>
  <si>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</si>
  <si>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</si>
  <si>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</si>
  <si>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</si>
  <si>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</si>
  <si>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</si>
  <si>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</si>
  <si>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</si>
  <si>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</si>
  <si>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</si>
  <si>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</si>
  <si>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</si>
  <si>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</si>
  <si>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</si>
  <si>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</si>
  <si>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</si>
  <si>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</si>
  <si>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</si>
  <si>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</si>
  <si>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</si>
  <si>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</si>
  <si>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</si>
  <si>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</si>
  <si>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</si>
  <si>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</si>
  <si>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</si>
  <si>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</si>
  <si>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</si>
  <si>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</si>
  <si>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</si>
  <si>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</si>
  <si>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</si>
  <si>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</si>
  <si>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</si>
  <si>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</si>
  <si>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</si>
  <si>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</si>
  <si>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</si>
  <si>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</si>
  <si>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</si>
  <si>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</si>
  <si>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</si>
  <si>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</si>
  <si>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</si>
  <si>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</si>
  <si>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</si>
  <si>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</si>
  <si>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</si>
  <si>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</si>
  <si>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</si>
  <si>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</si>
  <si>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</si>
  <si>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</si>
  <si>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</si>
  <si>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</si>
  <si>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</si>
  <si>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</si>
  <si>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</si>
  <si>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</si>
  <si>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</si>
  <si>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</si>
  <si>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</si>
  <si>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</si>
  <si>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</si>
  <si>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</si>
  <si>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</si>
  <si>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</si>
  <si>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</si>
  <si>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</si>
  <si>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</si>
  <si>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</si>
  <si>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</si>
  <si>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</si>
  <si>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</si>
  <si>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</si>
  <si>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</si>
  <si>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</si>
  <si>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</si>
  <si>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</si>
  <si>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</si>
  <si>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</si>
  <si>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</si>
  <si>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</si>
  <si>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</si>
  <si>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</si>
  <si>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</si>
  <si>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</si>
  <si>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</si>
  <si>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</si>
  <si>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</si>
  <si>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</si>
  <si>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</si>
  <si>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</si>
  <si>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</si>
  <si>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</si>
  <si>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</si>
  <si>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</si>
  <si>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</si>
  <si>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</si>
  <si>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</si>
  <si>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</si>
  <si>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</si>
  <si>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</si>
  <si>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</si>
  <si>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</si>
  <si>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</si>
  <si>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</si>
  <si>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</si>
  <si>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</si>
  <si>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</si>
  <si>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</si>
  <si>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</si>
  <si>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</si>
  <si>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</si>
  <si>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</si>
  <si>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</si>
  <si>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</si>
  <si>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</si>
  <si>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</si>
  <si>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</si>
  <si>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</si>
  <si>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</si>
  <si>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</si>
  <si>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</si>
  <si>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</si>
  <si>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</si>
  <si>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</si>
  <si>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</si>
  <si>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</si>
  <si>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</si>
  <si>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</si>
  <si>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</si>
  <si>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</si>
  <si>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</si>
  <si>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</si>
  <si>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</si>
  <si>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</si>
  <si>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</si>
  <si>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</si>
  <si>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</si>
  <si>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</si>
  <si>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</si>
  <si>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</si>
  <si>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</si>
  <si>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</si>
  <si>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</si>
  <si>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</si>
  <si>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</si>
  <si>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</si>
  <si>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</si>
  <si>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</si>
  <si>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</si>
  <si>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</si>
  <si>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</si>
  <si>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</si>
  <si>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</si>
  <si>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</si>
  <si>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</si>
  <si>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</si>
  <si>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</si>
  <si>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</si>
  <si>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</si>
  <si>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</si>
  <si>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</si>
  <si>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</si>
  <si>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</si>
  <si>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</si>
  <si>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</si>
  <si>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</si>
  <si>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</si>
  <si>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</si>
  <si>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</si>
  <si>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</si>
  <si>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</si>
  <si>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</si>
  <si>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</si>
  <si>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</si>
  <si>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</si>
  <si>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</si>
  <si>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</si>
  <si>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</si>
  <si>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</si>
  <si>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</si>
  <si>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</si>
  <si>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</si>
  <si>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</si>
  <si>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</si>
  <si>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</si>
  <si>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</si>
  <si>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</si>
  <si>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</si>
  <si>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</si>
  <si>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</si>
  <si>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</si>
  <si>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</si>
  <si>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</si>
  <si>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</si>
  <si>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</si>
  <si>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</si>
  <si>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</si>
  <si>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</si>
  <si>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</si>
  <si>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</si>
  <si>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</si>
  <si>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</si>
  <si>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</si>
  <si>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</si>
  <si>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</si>
  <si>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</si>
  <si>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</si>
  <si>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</si>
  <si>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</si>
  <si>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</si>
  <si>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</si>
  <si>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</si>
  <si>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</si>
  <si>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</si>
  <si>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</si>
  <si>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</si>
  <si>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</si>
  <si>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</si>
  <si>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</si>
  <si>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</si>
  <si>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</si>
  <si>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</si>
  <si>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</si>
  <si>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</si>
  <si>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</si>
  <si>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</si>
  <si>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</si>
  <si>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</si>
  <si>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</si>
  <si>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</si>
  <si>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</si>
  <si>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</si>
  <si>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</si>
  <si>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</si>
  <si>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</si>
  <si>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</si>
  <si>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</si>
  <si>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</si>
  <si>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</si>
  <si>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</si>
  <si>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</si>
  <si>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</si>
  <si>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</si>
  <si>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</si>
  <si>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</si>
  <si>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</si>
  <si>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</si>
  <si>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</si>
  <si>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</si>
  <si>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</si>
  <si>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</si>
  <si>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</si>
  <si>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</si>
  <si>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</si>
  <si>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</si>
  <si>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</si>
  <si>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</si>
  <si>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</si>
  <si>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</si>
  <si>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</si>
  <si>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</si>
  <si>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</si>
  <si>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</si>
  <si>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</si>
  <si>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</si>
  <si>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</si>
  <si>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</si>
  <si>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</si>
  <si>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</si>
  <si>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</si>
  <si>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</si>
  <si>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</si>
  <si>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</si>
  <si>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</si>
  <si>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</si>
  <si>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</si>
  <si>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</si>
  <si>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</si>
  <si>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</si>
  <si>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</si>
  <si>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</si>
  <si>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</si>
  <si>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</si>
  <si>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</si>
  <si>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</si>
  <si>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</si>
  <si>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</si>
  <si>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</si>
  <si>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</si>
  <si>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</si>
  <si>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</si>
  <si>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</si>
  <si>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</si>
  <si>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</si>
  <si>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</si>
  <si>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</si>
  <si>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</si>
  <si>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</si>
  <si>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</si>
  <si>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</si>
  <si>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</si>
  <si>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</si>
  <si>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</si>
  <si>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</si>
  <si>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</si>
  <si>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</si>
  <si>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</si>
  <si>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</si>
  <si>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</si>
  <si>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</si>
  <si>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</si>
  <si>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</si>
  <si>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</si>
  <si>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</si>
  <si>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</si>
  <si>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</si>
  <si>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</si>
  <si>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</si>
  <si>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</si>
  <si>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</si>
  <si>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</si>
  <si>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</si>
  <si>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</si>
  <si>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</si>
  <si>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</si>
  <si>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</si>
  <si>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</si>
  <si>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</si>
  <si>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</si>
  <si>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</si>
  <si>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</si>
  <si>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</si>
  <si>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</si>
  <si>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</si>
  <si>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</si>
  <si>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</si>
  <si>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</si>
  <si>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</si>
  <si>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</si>
  <si>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</si>
  <si>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</si>
  <si>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</si>
  <si>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</si>
  <si>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</si>
  <si>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</si>
  <si>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</si>
  <si>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</si>
  <si>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</si>
  <si>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</si>
  <si>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</si>
  <si>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</si>
  <si>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</si>
  <si>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</si>
  <si>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</si>
  <si>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</si>
  <si>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</si>
  <si>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</si>
  <si>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</si>
  <si>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</si>
  <si>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</si>
  <si>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</si>
  <si>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</si>
  <si>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</si>
  <si>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</si>
  <si>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</si>
  <si>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</si>
  <si>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</si>
  <si>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</si>
  <si>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</si>
  <si>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</si>
  <si>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</si>
  <si>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</si>
  <si>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</si>
  <si>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</si>
  <si>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</si>
  <si>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</si>
  <si>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</si>
  <si>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</si>
  <si>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</si>
  <si>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</si>
  <si>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</si>
  <si>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</si>
  <si>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</si>
  <si>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</si>
  <si>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</si>
  <si>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</si>
  <si>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</si>
  <si>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</si>
  <si>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</si>
  <si>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</si>
  <si>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</si>
  <si>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</si>
  <si>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</si>
  <si>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</si>
  <si>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</si>
  <si>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</si>
  <si>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</si>
  <si>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</si>
  <si>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</si>
  <si>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</si>
  <si>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</si>
  <si>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</si>
  <si>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</si>
  <si>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</si>
  <si>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</si>
  <si>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</si>
  <si>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</si>
  <si>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</si>
  <si>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</si>
  <si>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</si>
  <si>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</si>
  <si>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</si>
  <si>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</si>
  <si>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</si>
  <si>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</si>
  <si>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</si>
  <si>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</si>
  <si>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</si>
  <si>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</si>
  <si>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</si>
  <si>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</si>
  <si>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</si>
  <si>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</si>
  <si>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</si>
  <si>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</si>
  <si>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</si>
  <si>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</si>
  <si>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</si>
  <si>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</si>
  <si>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</si>
  <si>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</si>
  <si>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</si>
  <si>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</si>
  <si>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</si>
  <si>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</si>
  <si>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</si>
  <si>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</si>
  <si>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</si>
  <si>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</si>
  <si>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</si>
  <si>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</si>
  <si>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</si>
  <si>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</si>
  <si>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</si>
  <si>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</si>
  <si>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</si>
  <si>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</si>
  <si>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</si>
  <si>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</si>
  <si>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</si>
  <si>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</si>
  <si>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</si>
  <si>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</si>
  <si>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</si>
  <si>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</si>
  <si>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</si>
  <si>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</si>
  <si>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</si>
  <si>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</si>
  <si>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</si>
  <si>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</si>
  <si>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</si>
  <si>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</si>
  <si>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</si>
  <si>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</si>
  <si>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</si>
  <si>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</si>
  <si>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</si>
  <si>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</si>
  <si>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</si>
  <si>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</si>
  <si>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</si>
  <si>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</si>
  <si>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</si>
  <si>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</si>
  <si>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</si>
  <si>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</si>
  <si>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</si>
  <si>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</si>
  <si>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</si>
  <si>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</si>
  <si>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</si>
  <si>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</si>
  <si>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</si>
  <si>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</si>
  <si>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</si>
  <si>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</si>
  <si>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</si>
  <si>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</si>
  <si>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</si>
  <si>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</si>
  <si>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</si>
  <si>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</si>
  <si>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</si>
  <si>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</si>
  <si>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</si>
  <si>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</si>
  <si>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</si>
  <si>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</si>
  <si>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</si>
  <si>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</si>
  <si>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</si>
  <si>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</si>
  <si>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</si>
  <si>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</si>
  <si>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</si>
  <si>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</si>
  <si>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</si>
  <si>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</si>
  <si>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</si>
  <si>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</si>
  <si>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</si>
  <si>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</si>
  <si>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</si>
  <si>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</si>
  <si>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</si>
  <si>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</si>
  <si>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</si>
  <si>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</si>
  <si>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</si>
  <si>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</si>
  <si>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</si>
  <si>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</si>
  <si>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</si>
  <si>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</si>
  <si>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</si>
  <si>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</si>
  <si>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</si>
  <si>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</si>
  <si>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</si>
  <si>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</si>
  <si>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</si>
  <si>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</si>
  <si>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</si>
  <si>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</si>
  <si>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</si>
  <si>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</si>
  <si>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</si>
  <si>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</si>
  <si>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</si>
  <si>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</si>
  <si>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</si>
  <si>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</si>
  <si>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</si>
  <si>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</si>
  <si>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</si>
  <si>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</si>
  <si>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</si>
  <si>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</si>
  <si>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</si>
  <si>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</si>
  <si>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</si>
  <si>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</si>
  <si>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</si>
  <si>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</si>
  <si>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</si>
  <si>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</si>
  <si>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</si>
  <si>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</si>
  <si>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</si>
  <si>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</si>
  <si>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</si>
  <si>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</si>
  <si>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</si>
  <si>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</si>
  <si>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</si>
  <si>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</si>
  <si>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</si>
  <si>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</si>
  <si>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</si>
  <si>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</si>
  <si>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</si>
  <si>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</si>
  <si>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</si>
  <si>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</si>
  <si>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</si>
  <si>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</si>
  <si>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</si>
  <si>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</si>
  <si>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</si>
  <si>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</si>
  <si>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</si>
  <si>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</si>
  <si>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</si>
  <si>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</si>
  <si>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</si>
  <si>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</si>
  <si>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</si>
  <si>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</si>
  <si>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</si>
  <si>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</si>
  <si>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</si>
  <si>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</si>
  <si>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</si>
  <si>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</si>
  <si>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</si>
  <si>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</si>
  <si>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</si>
  <si>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</si>
  <si>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</si>
  <si>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</si>
  <si>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</si>
  <si>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</si>
  <si>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</si>
  <si>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</si>
  <si>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</si>
  <si>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</si>
  <si>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</si>
  <si>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</si>
  <si>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</si>
  <si>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</si>
  <si>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</si>
  <si>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</si>
  <si>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</si>
  <si>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</si>
  <si>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</si>
  <si>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</si>
  <si>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</si>
  <si>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</si>
  <si>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</si>
  <si>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</si>
  <si>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</si>
  <si>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</si>
  <si>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</si>
  <si>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</si>
  <si>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</si>
  <si>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</si>
  <si>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</si>
  <si>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</si>
  <si>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</si>
  <si>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</si>
  <si>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</si>
  <si>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</si>
  <si>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</si>
  <si>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</si>
  <si>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</si>
  <si>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</si>
  <si>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</si>
  <si>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</si>
  <si>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</si>
  <si>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</si>
  <si>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</si>
  <si>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</si>
  <si>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</si>
  <si>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</si>
  <si>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</si>
  <si>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</si>
  <si>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</si>
  <si>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</si>
  <si>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</si>
  <si>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</si>
  <si>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</si>
  <si>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</si>
  <si>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</si>
  <si>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</si>
  <si>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</si>
  <si>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</si>
  <si>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</si>
  <si>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</si>
  <si>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</si>
  <si>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</si>
  <si>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</si>
  <si>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</si>
  <si>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</si>
  <si>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</si>
  <si>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</si>
  <si>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</si>
  <si>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</si>
  <si>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</si>
  <si>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</si>
  <si>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</si>
  <si>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</si>
  <si>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</si>
  <si>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</si>
  <si>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</si>
  <si>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</si>
  <si>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</si>
  <si>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</si>
  <si>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</si>
  <si>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</si>
  <si>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</si>
  <si>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</si>
  <si>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</si>
  <si>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</si>
  <si>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</si>
  <si>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</si>
  <si>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</si>
  <si>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</si>
  <si>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</si>
  <si>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</si>
  <si>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</si>
  <si>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</si>
  <si>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</si>
  <si>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</si>
  <si>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</si>
  <si>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</si>
  <si>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</si>
  <si>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</si>
  <si>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</si>
  <si>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</si>
  <si>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</si>
  <si>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</si>
  <si>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</si>
  <si>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</si>
  <si>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</si>
  <si>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</si>
  <si>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</si>
  <si>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</si>
  <si>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</si>
  <si>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</si>
  <si>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</si>
  <si>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</si>
  <si>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</si>
  <si>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</si>
  <si>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</si>
  <si>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</si>
  <si>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</si>
  <si>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</si>
  <si>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</si>
  <si>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</si>
  <si>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</si>
  <si>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</si>
  <si>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</si>
  <si>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</si>
  <si>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</si>
  <si>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</si>
  <si>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</si>
  <si>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</si>
  <si>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</si>
  <si>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</si>
  <si>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</si>
  <si>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</si>
  <si>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</si>
  <si>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</si>
  <si>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</si>
  <si>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</si>
  <si>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</si>
  <si>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</si>
  <si>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</si>
  <si>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</si>
  <si>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</si>
  <si>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</si>
  <si>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</si>
  <si>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</si>
  <si>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</si>
  <si>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</si>
  <si>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</si>
  <si>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</si>
  <si>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</si>
  <si>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</si>
  <si>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</si>
  <si>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</si>
  <si>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</si>
  <si>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</si>
  <si>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</si>
  <si>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</si>
  <si>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</si>
  <si>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</si>
  <si>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</si>
  <si>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</si>
  <si>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</si>
  <si>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</si>
  <si>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</si>
  <si>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</si>
  <si>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</si>
  <si>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</si>
  <si>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</si>
  <si>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</si>
  <si>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</si>
  <si>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</si>
  <si>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</si>
  <si>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</si>
  <si>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</si>
  <si>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</si>
  <si>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</si>
  <si>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</si>
  <si>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</si>
  <si>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</si>
  <si>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</si>
  <si>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</si>
  <si>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</si>
  <si>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</si>
  <si>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</si>
  <si>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</si>
  <si>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</si>
  <si>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</si>
  <si>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</si>
  <si>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</si>
  <si>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</si>
  <si>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</si>
  <si>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</si>
  <si>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</si>
  <si>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</si>
  <si>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</si>
  <si>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</si>
  <si>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</si>
  <si>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</si>
  <si>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</si>
  <si>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</si>
  <si>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</si>
  <si>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</si>
  <si>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</si>
  <si>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</si>
  <si>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</si>
  <si>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</si>
  <si>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</si>
  <si>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</si>
  <si>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</si>
  <si>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</si>
  <si>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</si>
  <si>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</si>
  <si>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</si>
  <si>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</si>
  <si>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</si>
  <si>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</si>
  <si>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</si>
  <si>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</si>
  <si>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</si>
  <si>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</si>
  <si>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</si>
  <si>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</si>
  <si>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</si>
  <si>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</si>
  <si>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</si>
  <si>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</si>
  <si>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</si>
  <si>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</si>
  <si>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</si>
  <si>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</si>
  <si>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</si>
  <si>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</si>
  <si>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</si>
  <si>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</si>
  <si>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</si>
  <si>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</si>
  <si>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</si>
  <si>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</si>
  <si>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</si>
  <si>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</si>
  <si>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</si>
  <si>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</si>
  <si>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</si>
  <si>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</si>
  <si>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</si>
  <si>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</si>
  <si>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</si>
  <si>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</si>
  <si>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</si>
  <si>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</si>
  <si>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</si>
  <si>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</si>
  <si>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</si>
  <si>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</si>
  <si>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</si>
  <si>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</si>
  <si>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</si>
  <si>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</si>
  <si>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</si>
  <si>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</si>
  <si>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</si>
  <si>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</si>
  <si>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</si>
  <si>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</si>
  <si>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</si>
  <si>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</si>
  <si>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</si>
  <si>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</si>
  <si>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</si>
  <si>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</si>
  <si>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</si>
  <si>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</si>
  <si>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</si>
  <si>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</si>
  <si>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</si>
  <si>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</si>
  <si>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</si>
  <si>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</si>
  <si>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</si>
  <si>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</si>
  <si>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</si>
  <si>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</si>
  <si>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</si>
  <si>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</si>
  <si>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</si>
  <si>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</si>
  <si>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</si>
  <si>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</si>
  <si>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</si>
  <si>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</si>
  <si>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</si>
  <si>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</si>
  <si>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</si>
  <si>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</si>
  <si>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</si>
  <si>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</si>
  <si>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</si>
  <si>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</si>
  <si>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</si>
  <si>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</si>
  <si>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</si>
  <si>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</si>
  <si>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</si>
  <si>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</si>
  <si>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</si>
  <si>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</si>
  <si>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</si>
  <si>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</si>
  <si>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</si>
  <si>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</si>
  <si>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</si>
  <si>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</si>
  <si>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</si>
  <si>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</si>
  <si>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</si>
  <si>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</si>
  <si>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</si>
  <si>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</si>
  <si>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</si>
  <si>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</si>
  <si>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</si>
  <si>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</si>
  <si>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</si>
  <si>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</si>
  <si>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</si>
  <si>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</si>
  <si>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</si>
  <si>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</si>
  <si>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</si>
  <si>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</si>
  <si>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</si>
  <si>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</si>
  <si>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</si>
  <si>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</si>
  <si>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</si>
  <si>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</si>
  <si>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</si>
  <si>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</si>
  <si>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</si>
  <si>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</si>
  <si>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</si>
  <si>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</si>
  <si>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</si>
  <si>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</si>
  <si>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</si>
  <si>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</si>
  <si>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</si>
  <si>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</si>
  <si>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</si>
  <si>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</si>
  <si>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</si>
  <si>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</si>
  <si>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</si>
  <si>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</si>
  <si>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</si>
  <si>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</si>
  <si>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</si>
  <si>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</si>
  <si>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</si>
  <si>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</si>
  <si>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</si>
  <si>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</si>
  <si>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</si>
  <si>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</si>
  <si>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</si>
  <si>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</si>
  <si>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</si>
  <si>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</si>
  <si>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</si>
  <si>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</si>
  <si>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</si>
  <si>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</si>
  <si>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</si>
  <si>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</si>
  <si>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</si>
  <si>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</si>
  <si>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</si>
  <si>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</si>
  <si>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</si>
  <si>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</si>
  <si>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</si>
  <si>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</si>
  <si>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</si>
  <si>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</si>
  <si>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</si>
  <si>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</si>
  <si>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</si>
  <si>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</si>
  <si>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</si>
  <si>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</si>
  <si>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</si>
  <si>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</si>
  <si>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</si>
  <si>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</si>
  <si>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</si>
  <si>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</si>
  <si>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</si>
  <si>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</si>
  <si>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</si>
  <si>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</si>
  <si>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</si>
  <si>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</si>
  <si>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</si>
  <si>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</si>
  <si>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</si>
  <si>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</si>
  <si>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</si>
  <si>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</si>
  <si>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</si>
  <si>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</si>
  <si>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</si>
  <si>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</si>
  <si>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</si>
  <si>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</si>
  <si>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</si>
  <si>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</si>
  <si>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</si>
  <si>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</si>
  <si>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</si>
  <si>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</si>
  <si>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</si>
  <si>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</si>
  <si>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</si>
  <si>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</si>
  <si>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</si>
  <si>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</si>
  <si>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</si>
  <si>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</si>
  <si>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</si>
  <si>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</si>
  <si>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</si>
  <si>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</si>
  <si>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</si>
  <si>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</si>
  <si>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</si>
  <si>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</si>
  <si>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</si>
  <si>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</si>
  <si>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</si>
  <si>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</si>
  <si>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</si>
  <si>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</si>
  <si>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</si>
  <si>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</si>
  <si>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</si>
  <si>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</si>
  <si>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</si>
  <si>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</si>
  <si>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</si>
  <si>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</si>
  <si>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</si>
  <si>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</si>
  <si>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</si>
  <si>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</si>
  <si>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</si>
  <si>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</si>
  <si>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</si>
  <si>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</si>
  <si>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</si>
  <si>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</si>
  <si>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</si>
  <si>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</si>
  <si>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</si>
  <si>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</si>
  <si>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</si>
  <si>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</si>
  <si>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</si>
  <si>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</si>
  <si>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</si>
  <si>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</si>
  <si>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</si>
  <si>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</si>
  <si>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</si>
  <si>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</si>
  <si>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</si>
  <si>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</si>
  <si>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</si>
  <si>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</si>
  <si>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</si>
  <si>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</si>
  <si>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</si>
  <si>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</si>
  <si>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</si>
  <si>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</si>
  <si>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</si>
  <si>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</si>
  <si>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</si>
  <si>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</si>
  <si>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</si>
  <si>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</si>
  <si>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</si>
  <si>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</si>
  <si>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</si>
  <si>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</si>
  <si>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</si>
  <si>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</si>
  <si>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</si>
  <si>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</si>
  <si>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</si>
  <si>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</si>
  <si>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</si>
  <si>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</si>
  <si>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</si>
  <si>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</si>
  <si>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</si>
  <si>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</si>
  <si>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</si>
  <si>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</si>
  <si>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</si>
  <si>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</si>
  <si>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</si>
  <si>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</si>
  <si>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</si>
  <si>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</si>
  <si>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</si>
  <si>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</si>
  <si>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</si>
  <si>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</si>
  <si>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</si>
  <si>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</si>
  <si>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</si>
  <si>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</si>
  <si>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</si>
  <si>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</si>
  <si>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</si>
  <si>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</si>
  <si>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</si>
  <si>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</si>
  <si>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</si>
  <si>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</si>
  <si>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</si>
  <si>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</si>
  <si>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</si>
  <si>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</si>
  <si>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</si>
  <si>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</si>
  <si>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</si>
  <si>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</si>
  <si>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</si>
  <si>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</si>
  <si>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</si>
  <si>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</si>
  <si>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</si>
  <si>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</si>
  <si>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</si>
  <si>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</si>
  <si>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</si>
  <si>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</si>
  <si>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</si>
  <si>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</si>
  <si>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</si>
  <si>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</si>
  <si>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</si>
  <si>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</si>
  <si>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</si>
  <si>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</si>
  <si>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</si>
  <si>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</si>
  <si>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</si>
  <si>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</si>
  <si>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</si>
  <si>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</si>
  <si>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</si>
  <si>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</si>
  <si>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</si>
  <si>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</si>
  <si>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</si>
  <si>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</si>
  <si>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</si>
  <si>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</si>
  <si>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</si>
  <si>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</si>
  <si>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</si>
  <si>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</si>
  <si>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</si>
  <si>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</si>
  <si>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</si>
  <si>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</si>
  <si>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</si>
  <si>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</si>
  <si>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</si>
  <si>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</si>
  <si>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</si>
  <si>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</si>
  <si>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</si>
  <si>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</si>
  <si>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</si>
  <si>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</si>
  <si>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</si>
  <si>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</si>
  <si>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</si>
  <si>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</si>
  <si>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</si>
  <si>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</si>
  <si>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</si>
  <si>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</si>
  <si>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</si>
  <si>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</si>
  <si>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</si>
  <si>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</si>
  <si>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</si>
  <si>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</si>
  <si>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</si>
  <si>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</si>
  <si>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</si>
  <si>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</si>
  <si>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</si>
  <si>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</si>
  <si>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</si>
  <si>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</si>
  <si>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</si>
  <si>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</si>
  <si>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</si>
  <si>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</si>
  <si>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</si>
  <si>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</si>
  <si>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</si>
  <si>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</si>
  <si>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</si>
  <si>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</si>
  <si>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</si>
  <si>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</si>
  <si>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</si>
  <si>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</si>
  <si>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</si>
  <si>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</si>
  <si>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</si>
  <si>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</si>
  <si>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</si>
  <si>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</si>
  <si>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</si>
  <si>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</si>
  <si>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</si>
  <si>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</si>
  <si>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</si>
  <si>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</si>
  <si>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</si>
  <si>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</si>
  <si>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</si>
  <si>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</si>
  <si>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</si>
  <si>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</si>
  <si>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</si>
  <si>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</si>
  <si>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</si>
  <si>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</si>
  <si>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</si>
  <si>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</si>
  <si>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</si>
  <si>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</si>
  <si>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</si>
  <si>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</si>
  <si>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</si>
  <si>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</si>
  <si>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</si>
  <si>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</si>
  <si>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</si>
  <si>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</si>
  <si>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</si>
  <si>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</si>
  <si>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</si>
  <si>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</si>
  <si>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</si>
  <si>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</si>
  <si>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</si>
  <si>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</si>
  <si>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</si>
  <si>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</si>
  <si>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</si>
  <si>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</si>
  <si>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</si>
  <si>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</si>
  <si>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</si>
  <si>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</si>
  <si>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</si>
  <si>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</si>
  <si>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</si>
  <si>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</si>
  <si>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</si>
  <si>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</si>
  <si>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</si>
  <si>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</si>
  <si>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</si>
  <si>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</si>
  <si>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</si>
  <si>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</si>
  <si>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</si>
  <si>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</si>
  <si>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</si>
  <si>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</si>
  <si>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</si>
  <si>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</si>
  <si>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</si>
  <si>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</si>
  <si>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</si>
  <si>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</si>
  <si>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</si>
  <si>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</si>
  <si>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</si>
  <si>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</si>
  <si>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</si>
  <si>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</si>
  <si>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</si>
  <si>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</si>
  <si>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</si>
  <si>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</si>
  <si>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</si>
  <si>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</si>
  <si>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</si>
  <si>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</si>
  <si>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</si>
  <si>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</si>
  <si>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</si>
  <si>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</si>
  <si>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</si>
  <si>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</si>
  <si>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</si>
  <si>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</si>
  <si>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</si>
  <si>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</si>
  <si>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</si>
  <si>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</si>
  <si>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</si>
  <si>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</si>
  <si>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</si>
  <si>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</si>
  <si>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</si>
  <si>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</si>
  <si>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</si>
  <si>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</si>
  <si>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</si>
  <si>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</si>
  <si>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</si>
  <si>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</si>
  <si>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</si>
  <si>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</si>
  <si>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</si>
  <si>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</si>
  <si>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</si>
  <si>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</si>
  <si>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</si>
  <si>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</si>
  <si>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</si>
  <si>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</si>
  <si>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</si>
  <si>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</si>
  <si>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</si>
  <si>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</si>
  <si>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</si>
  <si>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</si>
  <si>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</si>
  <si>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</si>
  <si>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</si>
  <si>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</si>
  <si>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</si>
  <si>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</si>
  <si>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</si>
  <si>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</si>
  <si>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</si>
  <si>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</si>
  <si>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</si>
  <si>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</si>
  <si>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</si>
  <si>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</si>
  <si>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</si>
  <si>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</si>
  <si>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</si>
  <si>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</si>
  <si>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</si>
  <si>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</si>
  <si>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</si>
  <si>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</si>
  <si>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</si>
  <si>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</si>
  <si>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</si>
  <si>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</si>
  <si>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</si>
  <si>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</si>
  <si>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</si>
  <si>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</si>
  <si>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</si>
  <si>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</si>
  <si>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</si>
  <si>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</si>
  <si>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</si>
  <si>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</si>
  <si>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</si>
  <si>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</si>
  <si>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</si>
  <si>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</si>
  <si>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</si>
  <si>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</si>
  <si>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</si>
  <si>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</si>
  <si>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</si>
  <si>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</si>
  <si>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</si>
  <si>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</si>
  <si>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</si>
  <si>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</si>
  <si>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</si>
  <si>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</si>
  <si>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</si>
  <si>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</si>
  <si>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</si>
  <si>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</si>
  <si>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</si>
  <si>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</si>
  <si>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</si>
  <si>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</si>
  <si>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</si>
  <si>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</si>
  <si>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</si>
  <si>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</si>
  <si>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</si>
  <si>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</si>
  <si>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</si>
  <si>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</si>
  <si>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</si>
  <si>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</si>
  <si>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</si>
  <si>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</si>
  <si>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</si>
  <si>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</si>
  <si>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</si>
  <si>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</si>
  <si>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</si>
  <si>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</si>
  <si>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</si>
  <si>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</si>
  <si>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</si>
  <si>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</si>
  <si>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</si>
  <si>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</si>
  <si>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</si>
  <si>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</si>
  <si>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</si>
  <si>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</si>
  <si>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</si>
  <si>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</si>
  <si>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</si>
  <si>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</si>
  <si>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</si>
  <si>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</si>
  <si>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</si>
  <si>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</si>
  <si>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</si>
  <si>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</si>
  <si>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</si>
  <si>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</si>
  <si>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</si>
  <si>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</si>
  <si>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</si>
  <si>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</si>
  <si>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</si>
  <si>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</si>
  <si>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</si>
  <si>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</si>
  <si>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</si>
  <si>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</si>
  <si>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</si>
  <si>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</si>
  <si>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</si>
  <si>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</si>
  <si>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</si>
  <si>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</si>
  <si>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</si>
  <si>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</si>
  <si>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</si>
  <si>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</si>
  <si>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</si>
  <si>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</si>
  <si>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</si>
  <si>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</si>
  <si>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</si>
  <si>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</si>
  <si>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</si>
  <si>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</si>
  <si>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</si>
  <si>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</si>
  <si>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</si>
  <si>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</si>
  <si>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</si>
  <si>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</si>
  <si>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</si>
  <si>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</si>
  <si>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</si>
  <si>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</si>
  <si>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</si>
  <si>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</si>
  <si>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</si>
  <si>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</si>
  <si>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</si>
  <si>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</si>
  <si>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</si>
  <si>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</si>
  <si>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</si>
  <si>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</si>
  <si>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</si>
  <si>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</si>
  <si>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</si>
  <si>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</si>
  <si>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</si>
  <si>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</si>
  <si>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</si>
  <si>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</si>
  <si>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</si>
  <si>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</si>
  <si>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</si>
  <si>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</si>
  <si>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</si>
  <si>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</si>
  <si>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</si>
  <si>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</si>
  <si>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</si>
  <si>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</si>
  <si>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</si>
  <si>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</si>
  <si>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</si>
  <si>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</si>
  <si>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</si>
  <si>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</si>
  <si>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</si>
  <si>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</si>
  <si>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</si>
  <si>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</si>
  <si>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</si>
  <si>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</si>
  <si>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</si>
  <si>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</si>
  <si>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</si>
  <si>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</si>
  <si>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</si>
  <si>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</si>
  <si>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</si>
  <si>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</si>
  <si>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</si>
  <si>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</si>
  <si>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</si>
  <si>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</si>
  <si>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</si>
  <si>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</si>
  <si>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</si>
  <si>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</si>
  <si>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</si>
  <si>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</si>
  <si>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</si>
  <si>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</si>
  <si>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</si>
  <si>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</si>
  <si>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</si>
  <si>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</si>
  <si>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</si>
  <si>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</si>
  <si>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</si>
  <si>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</si>
  <si>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</si>
  <si>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</si>
  <si>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</si>
  <si>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</si>
  <si>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</si>
  <si>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</si>
  <si>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</si>
  <si>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</si>
  <si>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</si>
  <si>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</si>
  <si>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</si>
  <si>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</si>
  <si>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</si>
  <si>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</si>
  <si>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</si>
  <si>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</si>
  <si>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</si>
  <si>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</si>
  <si>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</si>
  <si>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</si>
  <si>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</si>
  <si>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</si>
  <si>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</si>
  <si>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</si>
  <si>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</si>
  <si>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</si>
  <si>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</si>
  <si>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</si>
  <si>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</si>
  <si>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</si>
  <si>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</si>
  <si>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</si>
  <si>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</si>
  <si>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</si>
  <si>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</si>
  <si>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</si>
  <si>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</si>
  <si>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</si>
  <si>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</si>
  <si>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</si>
  <si>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</si>
  <si>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</si>
  <si>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</si>
  <si>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</si>
  <si>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</si>
  <si>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</si>
  <si>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</si>
  <si>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</si>
  <si>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</si>
  <si>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</si>
  <si>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</si>
  <si>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</si>
  <si>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</si>
  <si>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</si>
  <si>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</si>
  <si>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</si>
  <si>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</si>
  <si>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</si>
  <si>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</si>
  <si>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</si>
  <si>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</si>
  <si>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</si>
  <si>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</si>
  <si>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</si>
  <si>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</si>
  <si>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</si>
  <si>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</si>
  <si>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</si>
  <si>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</si>
  <si>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</si>
  <si>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</si>
  <si>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</si>
  <si>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</si>
  <si>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</si>
  <si>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</si>
  <si>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</si>
  <si>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</si>
  <si>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</si>
  <si>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</si>
  <si>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</si>
  <si>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</si>
  <si>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</si>
  <si>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</si>
  <si>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</si>
  <si>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</si>
  <si>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</si>
  <si>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</si>
  <si>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</si>
  <si>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</si>
  <si>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</si>
  <si>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</si>
  <si>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</si>
  <si>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</si>
  <si>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</si>
  <si>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</si>
  <si>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</si>
  <si>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</si>
  <si>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</si>
  <si>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</si>
  <si>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</si>
  <si>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</si>
  <si>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</si>
  <si>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</si>
  <si>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</si>
  <si>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</si>
  <si>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</si>
  <si>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</si>
  <si>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</si>
  <si>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</si>
  <si>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</si>
  <si>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</si>
  <si>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</si>
  <si>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</si>
  <si>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</si>
  <si>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</si>
  <si>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</si>
  <si>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</si>
  <si>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</si>
  <si>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</si>
  <si>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</si>
  <si>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</si>
  <si>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</si>
  <si>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</si>
  <si>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</si>
  <si>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</si>
  <si>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</si>
  <si>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</si>
  <si>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</si>
  <si>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</si>
  <si>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</si>
  <si>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</si>
  <si>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</si>
  <si>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</si>
  <si>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</si>
  <si>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</si>
  <si>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</si>
  <si>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</si>
  <si>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</si>
  <si>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</si>
  <si>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</si>
  <si>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</si>
  <si>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</si>
  <si>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</si>
  <si>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</si>
  <si>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</si>
  <si>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</si>
  <si>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</si>
  <si>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</si>
  <si>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</si>
  <si>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</si>
  <si>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</si>
  <si>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</si>
  <si>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</si>
  <si>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</si>
  <si>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</si>
  <si>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</si>
  <si>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</si>
  <si>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</si>
  <si>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</si>
  <si>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</si>
  <si>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</si>
  <si>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</si>
  <si>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</si>
  <si>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</si>
  <si>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</si>
  <si>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</si>
  <si>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</si>
  <si>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</si>
  <si>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</si>
  <si>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</si>
  <si>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</si>
  <si>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</si>
  <si>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</si>
  <si>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</si>
  <si>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</si>
  <si>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</si>
  <si>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</si>
  <si>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</si>
  <si>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</si>
  <si>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</si>
  <si>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</si>
  <si>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</si>
  <si>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</si>
  <si>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</si>
  <si>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</si>
  <si>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</si>
  <si>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</si>
  <si>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</si>
  <si>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</si>
  <si>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</si>
  <si>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</si>
  <si>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</si>
  <si>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</si>
  <si>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</si>
  <si>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</si>
  <si>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</si>
  <si>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</si>
  <si>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</si>
  <si>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</si>
  <si>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</si>
  <si>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</si>
  <si>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</si>
  <si>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</si>
  <si>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</si>
  <si>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</si>
  <si>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</si>
  <si>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</si>
  <si>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</si>
  <si>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</si>
  <si>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</si>
  <si>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</si>
  <si>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</si>
  <si>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</si>
  <si>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</si>
  <si>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</si>
  <si>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</si>
  <si>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</si>
  <si>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</si>
  <si>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</si>
  <si>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</si>
  <si>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</si>
  <si>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</si>
  <si>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</si>
  <si>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</si>
  <si>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</si>
  <si>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</si>
  <si>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</si>
  <si>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</si>
  <si>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</si>
  <si>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</si>
  <si>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</si>
  <si>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</si>
  <si>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</si>
  <si>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</si>
  <si>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</si>
  <si>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</si>
  <si>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</si>
  <si>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</si>
  <si>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</si>
  <si>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</si>
  <si>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</si>
  <si>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</si>
  <si>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</si>
  <si>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</si>
  <si>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</si>
  <si>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</si>
  <si>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</si>
  <si>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</si>
  <si>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</si>
  <si>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</si>
  <si>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</si>
  <si>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</si>
  <si>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</si>
  <si>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</si>
  <si>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</si>
  <si>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</si>
  <si>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</si>
  <si>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</si>
  <si>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</si>
  <si>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</si>
  <si>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</si>
  <si>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</si>
  <si>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</si>
  <si>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</si>
  <si>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</si>
  <si>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</si>
  <si>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</si>
  <si>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</si>
  <si>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</si>
  <si>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</si>
  <si>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</si>
  <si>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</si>
  <si>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</si>
  <si>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</si>
  <si>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</si>
  <si>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</si>
  <si>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</si>
  <si>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</si>
  <si>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</si>
  <si>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</si>
  <si>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</si>
  <si>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</si>
  <si>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</si>
  <si>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</si>
  <si>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</si>
  <si>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</si>
  <si>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</si>
  <si>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</si>
  <si>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</si>
  <si>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</si>
  <si>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</si>
  <si>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</si>
  <si>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</si>
  <si>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</si>
  <si>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</si>
  <si>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</si>
  <si>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</si>
  <si>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</si>
  <si>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</si>
  <si>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</si>
  <si>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</si>
  <si>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</si>
  <si>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</si>
  <si>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</si>
  <si>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</si>
  <si>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</si>
  <si>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</si>
  <si>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</si>
  <si>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</si>
  <si>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</si>
  <si>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</si>
  <si>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</si>
  <si>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</si>
  <si>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</si>
  <si>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</si>
  <si>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</si>
  <si>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</si>
  <si>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</si>
  <si>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</si>
  <si>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</si>
  <si>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</si>
  <si>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</si>
  <si>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</si>
  <si>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</si>
  <si>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</si>
  <si>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</si>
  <si>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</si>
  <si>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</si>
  <si>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</si>
  <si>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</si>
  <si>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</si>
  <si>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</si>
  <si>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</si>
  <si>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</si>
  <si>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</si>
  <si>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</si>
  <si>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</si>
  <si>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</si>
  <si>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</si>
  <si>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</si>
  <si>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</si>
  <si>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</si>
  <si>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</si>
  <si>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</si>
  <si>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</si>
  <si>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</si>
  <si>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</si>
  <si>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</si>
  <si>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</si>
  <si>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</si>
  <si>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</si>
  <si>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</si>
  <si>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</si>
  <si>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</si>
  <si>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</si>
  <si>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</si>
  <si>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</si>
  <si>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</si>
  <si>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</si>
  <si>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</si>
  <si>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</si>
  <si>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</si>
  <si>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</si>
  <si>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</si>
  <si>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</si>
  <si>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</si>
  <si>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</si>
  <si>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</si>
  <si>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</si>
  <si>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</si>
  <si>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</si>
  <si>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</si>
  <si>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</si>
  <si>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</si>
  <si>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</si>
  <si>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</si>
  <si>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</si>
  <si>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</si>
  <si>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</si>
  <si>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</si>
  <si>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</si>
  <si>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</si>
  <si>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</si>
  <si>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</si>
  <si>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</si>
  <si>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</si>
  <si>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</si>
  <si>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</si>
  <si>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</si>
  <si>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</si>
  <si>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</si>
  <si>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</si>
  <si>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</si>
  <si>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</si>
  <si>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</si>
  <si>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</si>
  <si>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</si>
  <si>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</si>
  <si>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</si>
  <si>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</si>
  <si>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</si>
  <si>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</si>
  <si>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</si>
  <si>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</si>
  <si>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</si>
  <si>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</si>
  <si>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</si>
  <si>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</si>
  <si>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</si>
  <si>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</si>
  <si>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</si>
  <si>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</si>
  <si>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</si>
  <si>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</si>
  <si>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</si>
  <si>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</si>
  <si>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</si>
  <si>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</si>
  <si>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</si>
  <si>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</si>
  <si>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</si>
  <si>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</si>
  <si>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</si>
  <si>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</si>
  <si>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</si>
  <si>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</si>
  <si>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</si>
  <si>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</si>
  <si>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</si>
  <si>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</si>
  <si>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</si>
  <si>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</si>
  <si>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</si>
  <si>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</si>
  <si>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</si>
  <si>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</si>
  <si>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</si>
  <si>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</si>
  <si>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</si>
  <si>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</si>
  <si>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</si>
  <si>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</si>
  <si>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</si>
  <si>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</si>
  <si>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</si>
  <si>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</si>
  <si>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</si>
  <si>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</si>
  <si>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</si>
  <si>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</si>
  <si>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</si>
  <si>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</si>
  <si>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</si>
  <si>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</si>
  <si>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</si>
  <si>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</si>
  <si>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</si>
  <si>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</si>
  <si>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</si>
  <si>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</si>
  <si>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</si>
  <si>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</si>
  <si>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</si>
  <si>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</si>
  <si>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</si>
  <si>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</si>
  <si>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</si>
  <si>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</si>
  <si>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</si>
  <si>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</si>
  <si>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</si>
  <si>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</si>
  <si>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</si>
  <si>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</si>
  <si>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</si>
  <si>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</si>
  <si>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</si>
  <si>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</si>
  <si>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</si>
  <si>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</si>
  <si>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</si>
  <si>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</si>
  <si>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</si>
  <si>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</si>
  <si>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</si>
  <si>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</si>
  <si>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</si>
  <si>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</si>
  <si>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</si>
  <si>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</si>
  <si>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</si>
  <si>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</si>
  <si>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</si>
  <si>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</si>
  <si>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</si>
  <si>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</si>
  <si>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</si>
  <si>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</si>
  <si>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</si>
  <si>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</si>
  <si>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</si>
  <si>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</si>
  <si>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</si>
  <si>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</si>
  <si>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</si>
  <si>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</si>
  <si>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</si>
  <si>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</si>
  <si>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</si>
  <si>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</si>
  <si>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</si>
  <si>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</si>
  <si>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</si>
  <si>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</si>
  <si>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</si>
  <si>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</si>
  <si>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</si>
  <si>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</si>
  <si>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</si>
  <si>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</si>
  <si>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</si>
  <si>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</si>
  <si>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</si>
  <si>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</si>
  <si>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</si>
  <si>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</si>
  <si>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</si>
  <si>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</si>
  <si>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</si>
  <si>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</si>
  <si>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</si>
  <si>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</si>
  <si>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</si>
  <si>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</si>
  <si>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</si>
  <si>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</si>
  <si>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</si>
  <si>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</si>
  <si>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</si>
  <si>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</si>
  <si>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</si>
  <si>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</si>
  <si>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</si>
  <si>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</si>
  <si>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</si>
  <si>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</si>
  <si>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</si>
  <si>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</si>
  <si>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</si>
  <si>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</si>
  <si>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</si>
  <si>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</si>
  <si>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</si>
  <si>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</si>
  <si>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</si>
  <si>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</si>
  <si>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</si>
  <si>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</si>
  <si>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</si>
  <si>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</si>
  <si>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</si>
  <si>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</si>
  <si>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</si>
  <si>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</si>
  <si>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</si>
  <si>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</si>
  <si>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</si>
  <si>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</si>
  <si>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</si>
  <si>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</si>
  <si>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</si>
  <si>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</si>
  <si>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</si>
  <si>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</si>
  <si>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</si>
  <si>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</si>
  <si>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</si>
  <si>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</si>
  <si>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</si>
  <si>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</si>
  <si>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</si>
  <si>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</si>
  <si>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</si>
  <si>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</si>
  <si>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</si>
  <si>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</si>
  <si>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</si>
  <si>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</si>
  <si>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</si>
  <si>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</si>
  <si>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</si>
  <si>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</si>
  <si>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</si>
  <si>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</si>
  <si>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</si>
  <si>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</si>
  <si>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</si>
  <si>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</si>
  <si>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</si>
  <si>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</si>
  <si>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</si>
  <si>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</si>
  <si>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</si>
  <si>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</si>
  <si>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</si>
  <si>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</si>
  <si>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</si>
  <si>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</si>
  <si>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</si>
  <si>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</si>
  <si>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</si>
  <si>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</si>
  <si>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</si>
  <si>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</si>
  <si>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</si>
  <si>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</si>
  <si>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</si>
  <si>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</si>
  <si>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</si>
  <si>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</si>
  <si>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</si>
  <si>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</si>
  <si>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</si>
  <si>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</si>
  <si>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</si>
  <si>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</si>
  <si>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</si>
  <si>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</si>
  <si>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</si>
  <si>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</si>
  <si>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</si>
  <si>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</si>
  <si>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</si>
  <si>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</si>
  <si>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</si>
  <si>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</si>
  <si>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</si>
  <si>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</si>
  <si>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</si>
  <si>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</si>
  <si>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</si>
  <si>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</si>
  <si>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</si>
  <si>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</si>
  <si>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</si>
  <si>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</si>
  <si>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</si>
  <si>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</si>
  <si>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</si>
  <si>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</si>
  <si>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</si>
  <si>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</si>
  <si>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</si>
  <si>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</si>
  <si>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</si>
  <si>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</si>
  <si>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</si>
  <si>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</si>
  <si>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</si>
  <si>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</si>
  <si>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</si>
  <si>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</si>
  <si>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</si>
  <si>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</si>
  <si>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</si>
  <si>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</si>
  <si>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</si>
  <si>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</si>
  <si>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</si>
  <si>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</si>
  <si>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</si>
  <si>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</si>
  <si>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</si>
  <si>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</si>
  <si>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</si>
  <si>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</si>
  <si>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</si>
  <si>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</si>
  <si>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</si>
  <si>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</si>
  <si>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</si>
  <si>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</si>
  <si>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</si>
  <si>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</si>
  <si>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</si>
  <si>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</si>
  <si>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</si>
  <si>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</si>
  <si>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</si>
  <si>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</si>
  <si>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</si>
  <si>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</si>
  <si>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</si>
  <si>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</si>
  <si>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</si>
  <si>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</si>
  <si>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</si>
  <si>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</si>
  <si>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</si>
  <si>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</si>
  <si>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</si>
  <si>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</si>
  <si>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</si>
  <si>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</si>
  <si>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</si>
  <si>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</si>
  <si>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</si>
  <si>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</si>
  <si>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</si>
  <si>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</si>
  <si>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</si>
  <si>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</si>
  <si>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</si>
  <si>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</si>
  <si>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</si>
  <si>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</si>
  <si>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</si>
  <si>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</si>
  <si>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</si>
  <si>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</si>
  <si>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</si>
  <si>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</si>
  <si>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</si>
  <si>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</si>
  <si>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</si>
  <si>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</si>
  <si>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</si>
  <si>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</si>
  <si>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</si>
  <si>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</si>
  <si>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</si>
  <si>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</si>
  <si>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</si>
  <si>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</si>
  <si>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</si>
  <si>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</si>
  <si>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</si>
  <si>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</si>
  <si>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</si>
  <si>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</si>
  <si>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</si>
  <si>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</si>
  <si>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</si>
  <si>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</si>
  <si>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</si>
  <si>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</si>
  <si>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</si>
  <si>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</si>
  <si>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</si>
  <si>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</si>
  <si>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</si>
  <si>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</si>
  <si>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</si>
  <si>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</si>
  <si>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</si>
  <si>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</si>
  <si>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</si>
  <si>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</si>
  <si>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</si>
  <si>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</si>
  <si>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</si>
  <si>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</si>
  <si>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</si>
  <si>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</si>
  <si>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</si>
  <si>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</si>
  <si>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</si>
  <si>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</si>
  <si>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</si>
  <si>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</si>
  <si>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</si>
  <si>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</si>
  <si>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</si>
  <si>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</si>
  <si>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</si>
  <si>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</si>
  <si>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</si>
  <si>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</si>
  <si>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</si>
  <si>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</si>
  <si>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</si>
  <si>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</si>
  <si>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</si>
  <si>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</si>
  <si>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</si>
  <si>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</si>
  <si>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</si>
  <si>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</si>
  <si>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</si>
  <si>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</si>
  <si>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</si>
  <si>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</si>
  <si>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</si>
  <si>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</si>
  <si>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</si>
  <si>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</si>
  <si>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</si>
  <si>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</si>
  <si>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</si>
  <si>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</si>
  <si>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</si>
  <si>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</si>
  <si>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</si>
  <si>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</si>
  <si>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</si>
  <si>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</si>
  <si>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</si>
  <si>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</si>
  <si>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</si>
  <si>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</si>
  <si>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</si>
  <si>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</si>
  <si>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</si>
  <si>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</si>
  <si>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</si>
  <si>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</si>
  <si>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</si>
  <si>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</si>
  <si>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</si>
  <si>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</si>
  <si>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</si>
  <si>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</si>
  <si>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</si>
  <si>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</si>
  <si>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</si>
  <si>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</si>
  <si>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</si>
  <si>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</si>
  <si>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</si>
  <si>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</si>
  <si>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</si>
  <si>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</si>
  <si>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</si>
  <si>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</si>
  <si>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</si>
  <si>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</si>
  <si>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</si>
  <si>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</si>
  <si>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</si>
  <si>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</si>
  <si>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</si>
  <si>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</si>
  <si>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</si>
  <si>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</si>
  <si>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</si>
  <si>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</si>
  <si>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</si>
  <si>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</si>
  <si>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</si>
  <si>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</si>
  <si>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</si>
  <si>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</si>
  <si>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</si>
  <si>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</si>
  <si>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</si>
  <si>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</si>
  <si>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</si>
  <si>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</si>
  <si>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</si>
  <si>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</si>
  <si>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</si>
  <si>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</si>
  <si>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</si>
  <si>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</si>
  <si>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</si>
  <si>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</si>
  <si>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</si>
  <si>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</si>
  <si>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</si>
  <si>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</si>
  <si>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</si>
  <si>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</si>
  <si>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</si>
  <si>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</si>
  <si>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</si>
  <si>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</si>
  <si>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</si>
  <si>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</si>
  <si>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</si>
  <si>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</si>
  <si>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</si>
  <si>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</si>
  <si>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</si>
  <si>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</si>
  <si>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</si>
  <si>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</si>
  <si>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</si>
  <si>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</si>
  <si>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</si>
  <si>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</si>
  <si>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</si>
  <si>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</si>
  <si>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</si>
  <si>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</si>
  <si>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</si>
  <si>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</si>
  <si>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</si>
  <si>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</si>
  <si>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</si>
  <si>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</si>
  <si>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</si>
  <si>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</si>
  <si>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</si>
  <si>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</si>
  <si>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</si>
  <si>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</si>
  <si>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</si>
  <si>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</si>
  <si>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</si>
  <si>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</si>
  <si>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</si>
  <si>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</si>
  <si>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</si>
  <si>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</si>
  <si>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</si>
  <si>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</si>
  <si>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</si>
  <si>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</si>
  <si>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</si>
  <si>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</si>
  <si>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</si>
  <si>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</si>
  <si>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</si>
  <si>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</si>
  <si>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</si>
  <si>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</si>
  <si>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</si>
  <si>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</si>
  <si>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</si>
  <si>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</si>
  <si>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</si>
  <si>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</si>
  <si>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</si>
  <si>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</si>
  <si>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</si>
  <si>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</si>
  <si>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</si>
  <si>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</si>
  <si>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</si>
  <si>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</si>
  <si>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</si>
  <si>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</si>
  <si>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</si>
  <si>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</si>
  <si>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</si>
  <si>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</si>
  <si>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</si>
  <si>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</si>
  <si>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</si>
  <si>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</si>
  <si>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</si>
  <si>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</si>
  <si>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</si>
  <si>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</si>
  <si>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</si>
  <si>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</si>
  <si>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</si>
  <si>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</si>
  <si>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</si>
  <si>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</si>
  <si>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</si>
  <si>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</si>
  <si>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</si>
  <si>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</si>
  <si>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</si>
  <si>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</si>
  <si>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</si>
  <si>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</si>
  <si>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</si>
  <si>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</si>
  <si>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</si>
  <si>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</si>
  <si>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</si>
  <si>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</si>
  <si>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</si>
  <si>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</si>
  <si>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</si>
  <si>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</si>
  <si>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</si>
  <si>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</si>
  <si>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</si>
  <si>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</si>
  <si>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</si>
  <si>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</si>
  <si>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</si>
  <si>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</si>
  <si>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</si>
  <si>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</si>
  <si>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</si>
  <si>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</si>
  <si>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</si>
  <si>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</si>
  <si>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</si>
  <si>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</si>
  <si>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</si>
  <si>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</si>
  <si>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</si>
  <si>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</si>
  <si>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</si>
  <si>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</si>
  <si>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</si>
  <si>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</si>
  <si>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</si>
  <si>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</si>
  <si>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</si>
  <si>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</si>
  <si>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</si>
  <si>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</si>
  <si>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</si>
  <si>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</si>
  <si>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</si>
  <si>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</si>
  <si>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</si>
  <si>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</si>
  <si>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</si>
  <si>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</si>
  <si>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</si>
  <si>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</si>
  <si>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</si>
  <si>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</si>
  <si>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</si>
  <si>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</si>
  <si>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</si>
  <si>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</si>
  <si>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</si>
  <si>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</si>
  <si>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</si>
  <si>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</si>
  <si>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</si>
  <si>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</si>
  <si>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</si>
  <si>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</si>
  <si>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</si>
  <si>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</si>
  <si>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</si>
  <si>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</si>
  <si>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</si>
  <si>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</si>
  <si>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</si>
  <si>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</si>
  <si>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</si>
  <si>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</si>
  <si>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</si>
  <si>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</si>
  <si>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</si>
  <si>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</si>
  <si>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</si>
  <si>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</si>
  <si>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</si>
  <si>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</si>
  <si>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</si>
  <si>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</si>
  <si>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</si>
  <si>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</si>
  <si>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</si>
  <si>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</si>
  <si>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</si>
  <si>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</si>
  <si>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</si>
  <si>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</si>
  <si>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</si>
  <si>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</si>
  <si>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</si>
  <si>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</si>
  <si>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</si>
  <si>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</si>
  <si>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</si>
  <si>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</si>
  <si>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</si>
  <si>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</si>
  <si>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</si>
  <si>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</si>
  <si>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</si>
  <si>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</si>
  <si>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</si>
  <si>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</si>
  <si>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</si>
  <si>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</si>
  <si>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</si>
  <si>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</si>
  <si>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</si>
  <si>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</si>
  <si>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</si>
  <si>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</si>
  <si>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</si>
  <si>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</si>
  <si>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</si>
  <si>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</si>
  <si>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</si>
  <si>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</si>
  <si>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</si>
  <si>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</si>
  <si>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</si>
  <si>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</si>
  <si>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</si>
  <si>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</si>
  <si>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</si>
  <si>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</si>
  <si>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</si>
  <si>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</si>
  <si>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</si>
  <si>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</si>
  <si>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</si>
  <si>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</si>
  <si>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</si>
  <si>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</si>
  <si>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</si>
  <si>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</si>
  <si>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</si>
  <si>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</si>
  <si>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</si>
  <si>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</si>
  <si>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</si>
  <si>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</si>
  <si>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</si>
  <si>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</si>
  <si>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</si>
  <si>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</si>
  <si>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</si>
  <si>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</si>
  <si>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</si>
  <si>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</si>
  <si>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</si>
  <si>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</si>
  <si>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</si>
  <si>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</si>
  <si>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</si>
  <si>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</si>
  <si>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</si>
  <si>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</si>
  <si>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</si>
  <si>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</si>
  <si>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</si>
  <si>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</si>
  <si>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</si>
  <si>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</si>
  <si>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</si>
  <si>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</si>
  <si>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</si>
  <si>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</si>
  <si>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</si>
  <si>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</si>
  <si>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</si>
  <si>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</si>
  <si>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</si>
  <si>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</si>
  <si>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</si>
  <si>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</si>
  <si>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</si>
  <si>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</si>
  <si>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</si>
  <si>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</si>
  <si>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</si>
  <si>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</si>
  <si>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</si>
  <si>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</si>
  <si>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</si>
  <si>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</si>
  <si>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</si>
  <si>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</si>
  <si>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</si>
  <si>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</si>
  <si>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</si>
  <si>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</si>
  <si>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</si>
  <si>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</si>
  <si>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</si>
  <si>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</si>
  <si>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</si>
  <si>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</si>
  <si>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</si>
  <si>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</si>
  <si>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</si>
  <si>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</si>
  <si>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</si>
  <si>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</si>
  <si>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</si>
  <si>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</si>
  <si>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</si>
  <si>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</si>
  <si>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</si>
  <si>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</si>
  <si>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</si>
  <si>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</si>
  <si>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</si>
  <si>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</si>
  <si>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</si>
  <si>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</si>
  <si>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</si>
  <si>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</si>
  <si>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</si>
  <si>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</si>
  <si>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</si>
  <si>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</si>
  <si>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</si>
  <si>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</si>
  <si>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</si>
  <si>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</si>
  <si>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</si>
  <si>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</si>
  <si>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</si>
  <si>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</si>
  <si>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</si>
  <si>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</si>
  <si>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</si>
  <si>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</si>
  <si>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</si>
  <si>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</si>
  <si>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</si>
  <si>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</si>
  <si>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</si>
  <si>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</si>
  <si>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</si>
  <si>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</si>
  <si>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</si>
  <si>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</si>
  <si>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</si>
  <si>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</si>
  <si>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</si>
  <si>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</si>
  <si>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</si>
  <si>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</si>
  <si>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</si>
  <si>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</si>
  <si>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</si>
  <si>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</si>
  <si>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</si>
  <si>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</si>
  <si>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</si>
  <si>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</si>
  <si>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</si>
  <si>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</si>
  <si>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</si>
  <si>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</si>
  <si>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</si>
  <si>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</si>
  <si>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</si>
  <si>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</si>
  <si>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</si>
  <si>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</si>
  <si>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</si>
  <si>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</si>
  <si>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</si>
  <si>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</si>
  <si>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</si>
  <si>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</si>
  <si>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</si>
  <si>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</si>
  <si>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</si>
  <si>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</si>
  <si>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</si>
  <si>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</si>
  <si>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</si>
  <si>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</si>
  <si>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</si>
  <si>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</si>
  <si>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</si>
  <si>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</si>
  <si>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</si>
  <si>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</si>
  <si>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</si>
  <si>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</si>
  <si>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</si>
  <si>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</si>
  <si>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</si>
  <si>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</si>
  <si>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</si>
  <si>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</si>
  <si>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</si>
  <si>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</si>
  <si>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</si>
  <si>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</si>
  <si>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</si>
  <si>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</si>
  <si>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</si>
  <si>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</si>
  <si>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</si>
  <si>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</si>
  <si>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</si>
  <si>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</si>
  <si>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</si>
  <si>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</si>
  <si>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</si>
  <si>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</si>
  <si>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</si>
  <si>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</si>
  <si>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</si>
  <si>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</si>
  <si>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</si>
  <si>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</si>
  <si>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</si>
  <si>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</si>
  <si>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</si>
  <si>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</si>
  <si>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</si>
  <si>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</si>
  <si>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</si>
  <si>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</si>
  <si>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</si>
  <si>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</si>
  <si>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</si>
  <si>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</si>
  <si>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</si>
  <si>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</si>
  <si>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</si>
  <si>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</si>
  <si>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</si>
  <si>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</si>
  <si>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</si>
  <si>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</si>
  <si>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</si>
  <si>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</si>
  <si>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</si>
  <si>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</si>
  <si>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</si>
  <si>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</si>
  <si>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</si>
  <si>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</si>
  <si>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</si>
  <si>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</si>
  <si>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</si>
  <si>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</si>
  <si>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</si>
  <si>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</si>
  <si>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</si>
  <si>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</si>
  <si>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</si>
  <si>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</si>
  <si>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</si>
  <si>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</si>
  <si>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</si>
  <si>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</si>
  <si>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</si>
  <si>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</si>
  <si>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</si>
  <si>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</si>
  <si>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</si>
  <si>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</si>
  <si>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</si>
  <si>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</si>
  <si>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</si>
  <si>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</si>
  <si>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</si>
  <si>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</si>
  <si>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</si>
  <si>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</si>
  <si>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</si>
  <si>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</si>
  <si>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</si>
  <si>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</si>
  <si>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</si>
  <si>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</si>
  <si>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</si>
  <si>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</si>
  <si>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</si>
  <si>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</si>
  <si>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</si>
  <si>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</si>
  <si>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</si>
  <si>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</si>
  <si>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</si>
  <si>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</si>
  <si>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</si>
  <si>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</si>
  <si>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</si>
  <si>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</si>
  <si>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</si>
  <si>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</si>
  <si>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</si>
  <si>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</si>
  <si>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</si>
  <si>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</si>
  <si>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</si>
  <si>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</si>
  <si>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</si>
  <si>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</si>
  <si>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</si>
  <si>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</si>
  <si>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</si>
  <si>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</si>
  <si>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</si>
  <si>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</si>
  <si>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</si>
  <si>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</si>
  <si>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</si>
  <si>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</si>
  <si>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</si>
  <si>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</si>
  <si>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</si>
  <si>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</si>
  <si>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</si>
  <si>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</si>
  <si>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</si>
  <si>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</si>
  <si>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</si>
  <si>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</si>
  <si>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</si>
  <si>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</si>
  <si>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</si>
  <si>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</si>
  <si>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</si>
  <si>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</si>
  <si>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</si>
  <si>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</si>
  <si>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</si>
  <si>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</si>
  <si>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</si>
  <si>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</si>
  <si>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</si>
  <si>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</si>
  <si>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</si>
  <si>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</si>
  <si>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</si>
  <si>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</si>
  <si>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</si>
  <si>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</si>
  <si>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</si>
  <si>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</si>
  <si>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</si>
  <si>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</si>
  <si>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</si>
  <si>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</si>
  <si>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</si>
  <si>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</si>
  <si>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</si>
  <si>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</si>
  <si>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</si>
  <si>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</si>
  <si>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</si>
  <si>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</si>
  <si>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</si>
  <si>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</si>
  <si>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</si>
  <si>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</si>
  <si>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</si>
  <si>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</si>
  <si>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</si>
  <si>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</si>
  <si>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</si>
  <si>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</si>
  <si>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</si>
  <si>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</si>
  <si>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</si>
  <si>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</si>
  <si>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</si>
  <si>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</si>
  <si>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</si>
  <si>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</si>
  <si>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</si>
  <si>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</si>
  <si>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</si>
  <si>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</si>
  <si>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</si>
  <si>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</si>
  <si>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</si>
  <si>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</si>
  <si>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</si>
  <si>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</si>
  <si>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</si>
  <si>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</si>
  <si>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</si>
  <si>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</si>
  <si>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</si>
  <si>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</si>
  <si>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</si>
  <si>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</si>
  <si>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</si>
  <si>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</si>
  <si>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</si>
  <si>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</si>
  <si>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</si>
  <si>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</si>
  <si>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</si>
  <si>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</si>
  <si>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</si>
  <si>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</si>
  <si>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</si>
  <si>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</si>
  <si>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</si>
  <si>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</si>
  <si>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</si>
  <si>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</si>
  <si>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</si>
  <si>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</si>
  <si>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</si>
  <si>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</si>
  <si>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</si>
  <si>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</si>
  <si>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</si>
  <si>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</si>
  <si>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</si>
  <si>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</si>
  <si>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</si>
  <si>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</si>
  <si>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</si>
  <si>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</si>
  <si>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</si>
  <si>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</si>
  <si>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</si>
  <si>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</si>
  <si>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</si>
  <si>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</si>
  <si>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</si>
  <si>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</si>
  <si>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</si>
  <si>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</si>
  <si>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</si>
  <si>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</si>
  <si>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</si>
  <si>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</si>
  <si>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</si>
  <si>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</si>
  <si>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</si>
  <si>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</si>
  <si>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</si>
  <si>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</si>
  <si>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</si>
  <si>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</si>
  <si>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</si>
  <si>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</si>
  <si>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</si>
  <si>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</si>
  <si>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</si>
  <si>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</si>
  <si>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</si>
  <si>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</si>
  <si>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</si>
  <si>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</si>
  <si>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</si>
  <si>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</si>
  <si>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</si>
  <si>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</si>
  <si>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</si>
  <si>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</si>
  <si>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</si>
  <si>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</si>
  <si>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</si>
  <si>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</si>
  <si>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</si>
  <si>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</si>
  <si>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</si>
  <si>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</si>
  <si>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</si>
  <si>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</si>
  <si>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</si>
  <si>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</si>
  <si>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</si>
  <si>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</si>
  <si>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</si>
  <si>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</si>
  <si>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</si>
  <si>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</si>
  <si>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</si>
  <si>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</si>
  <si>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</si>
  <si>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</si>
  <si>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</si>
  <si>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</si>
  <si>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</si>
  <si>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</si>
  <si>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</si>
  <si>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</si>
  <si>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</si>
  <si>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</si>
  <si>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</si>
  <si>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</si>
  <si>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</si>
  <si>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</si>
  <si>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</si>
  <si>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</si>
  <si>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</si>
  <si>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</si>
  <si>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</si>
  <si>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</si>
  <si>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</si>
  <si>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</si>
  <si>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</si>
  <si>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</si>
  <si>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</si>
  <si>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</si>
  <si>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</si>
  <si>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</si>
  <si>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</si>
  <si>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</si>
  <si>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</si>
  <si>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</si>
  <si>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</si>
  <si>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</si>
  <si>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</si>
  <si>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</si>
  <si>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</si>
  <si>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</si>
  <si>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</si>
  <si>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</si>
  <si>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</si>
  <si>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</si>
  <si>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</si>
  <si>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</si>
  <si>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</si>
  <si>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</si>
  <si>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</si>
  <si>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</si>
  <si>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</si>
  <si>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</si>
  <si>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</si>
  <si>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</si>
  <si>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</si>
  <si>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</si>
  <si>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</si>
  <si>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</si>
  <si>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</si>
  <si>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</si>
  <si>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</si>
  <si>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</si>
  <si>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</si>
  <si>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</si>
  <si>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</si>
  <si>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</si>
  <si>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</si>
  <si>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</si>
  <si>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</si>
  <si>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</si>
  <si>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</si>
  <si>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</si>
  <si>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</si>
  <si>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</si>
  <si>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</si>
  <si>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</si>
  <si>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</si>
  <si>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</si>
  <si>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</si>
  <si>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</si>
  <si>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</si>
  <si>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</si>
  <si>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</si>
  <si>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</si>
  <si>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</si>
  <si>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</si>
  <si>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</si>
  <si>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</si>
  <si>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</si>
  <si>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</si>
  <si>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</si>
  <si>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</si>
  <si>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</si>
  <si>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</si>
  <si>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</si>
  <si>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</si>
  <si>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</si>
  <si>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</si>
  <si>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</si>
  <si>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</si>
  <si>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</si>
  <si>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</si>
  <si>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</si>
  <si>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</si>
  <si>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</si>
  <si>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</si>
  <si>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</si>
  <si>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</si>
  <si>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</si>
  <si>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</si>
  <si>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</si>
  <si>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</si>
  <si>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</si>
  <si>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</si>
  <si>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</si>
  <si>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</si>
  <si>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</si>
  <si>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</si>
  <si>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</si>
  <si>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</si>
  <si>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</si>
  <si>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</si>
  <si>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</si>
  <si>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</si>
  <si>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</si>
  <si>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</si>
  <si>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</si>
  <si>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</si>
  <si>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</si>
  <si>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</si>
  <si>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</si>
  <si>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</si>
  <si>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</si>
  <si>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</si>
  <si>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</si>
  <si>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</si>
  <si>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</si>
  <si>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</si>
  <si>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</si>
  <si>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</si>
  <si>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</si>
  <si>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</si>
  <si>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</si>
  <si>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</si>
  <si>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</si>
  <si>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</si>
  <si>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</si>
  <si>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</si>
  <si>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</si>
  <si>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</si>
  <si>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</si>
  <si>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</si>
  <si>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</si>
  <si>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</si>
  <si>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</si>
  <si>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</si>
  <si>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</si>
  <si>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</si>
  <si>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</si>
  <si>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</si>
  <si>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</si>
  <si>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</si>
  <si>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</si>
  <si>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</si>
  <si>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</si>
  <si>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</si>
  <si>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</si>
  <si>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</si>
  <si>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</si>
  <si>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</si>
  <si>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</si>
  <si>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</si>
  <si>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</si>
  <si>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</si>
  <si>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</si>
  <si>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</si>
  <si>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</si>
  <si>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</si>
  <si>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</si>
  <si>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</si>
  <si>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</si>
  <si>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</si>
  <si>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</si>
  <si>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</si>
  <si>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</si>
  <si>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</si>
  <si>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</si>
  <si>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</si>
  <si>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</si>
  <si>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</si>
  <si>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</si>
  <si>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</si>
  <si>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</si>
  <si>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</si>
  <si>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</si>
  <si>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</si>
  <si>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</si>
  <si>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</si>
  <si>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</si>
  <si>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</si>
  <si>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</si>
  <si>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</si>
  <si>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</si>
  <si>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</si>
  <si>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</si>
  <si>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</si>
  <si>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</si>
  <si>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</si>
  <si>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</si>
  <si>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</si>
  <si>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</si>
  <si>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</si>
  <si>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</si>
  <si>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</si>
  <si>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</si>
  <si>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</si>
  <si>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</si>
  <si>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</si>
  <si>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</si>
  <si>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</si>
  <si>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</si>
  <si>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</si>
  <si>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</si>
  <si>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</si>
  <si>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</si>
  <si>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</si>
  <si>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</si>
  <si>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</si>
  <si>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</si>
  <si>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</si>
  <si>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</si>
  <si>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</si>
  <si>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</si>
  <si>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</si>
  <si>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</si>
  <si>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</si>
  <si>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</si>
  <si>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</si>
  <si>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</si>
  <si>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</si>
  <si>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</si>
  <si>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</si>
  <si>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</si>
  <si>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</si>
  <si>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</si>
  <si>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</si>
  <si>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</si>
  <si>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</si>
  <si>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</si>
  <si>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</si>
  <si>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</si>
  <si>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</si>
  <si>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</si>
  <si>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</si>
  <si>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</si>
  <si>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</si>
  <si>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</si>
  <si>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</si>
  <si>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</si>
  <si>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</si>
  <si>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</si>
  <si>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</si>
  <si>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</si>
  <si>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</si>
  <si>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</si>
  <si>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</si>
  <si>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</si>
  <si>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</si>
  <si>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</si>
  <si>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</si>
  <si>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</si>
  <si>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</si>
  <si>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</si>
  <si>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</si>
  <si>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</si>
  <si>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</si>
  <si>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</si>
  <si>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</si>
  <si>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</si>
  <si>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</si>
  <si>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</si>
  <si>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</si>
  <si>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</si>
  <si>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</si>
  <si>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</si>
  <si>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</si>
  <si>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</si>
  <si>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</si>
  <si>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</si>
  <si>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</si>
  <si>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</si>
  <si>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</si>
  <si>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</si>
  <si>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</si>
  <si>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</si>
  <si>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</si>
  <si>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</si>
  <si>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</si>
  <si>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</si>
  <si>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</si>
  <si>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</si>
  <si>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</si>
  <si>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</si>
  <si>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</si>
  <si>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</si>
  <si>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</si>
  <si>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</si>
  <si>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</si>
  <si>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</si>
  <si>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</si>
  <si>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</si>
  <si>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</si>
  <si>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</si>
  <si>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</si>
  <si>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</si>
  <si>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</si>
  <si>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</si>
  <si>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</si>
  <si>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</si>
  <si>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</si>
  <si>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</si>
  <si>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</si>
  <si>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</si>
  <si>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</si>
  <si>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</si>
  <si>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</si>
  <si>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</si>
  <si>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</si>
  <si>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</si>
  <si>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</si>
  <si>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</si>
  <si>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</si>
  <si>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</si>
  <si>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</si>
  <si>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</si>
  <si>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</si>
  <si>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</si>
  <si>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</si>
  <si>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</si>
  <si>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</si>
  <si>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</si>
  <si>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</si>
  <si>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</si>
  <si>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</si>
  <si>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</si>
  <si>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</si>
  <si>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</si>
  <si>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</si>
  <si>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</si>
  <si>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</si>
  <si>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</si>
  <si>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</si>
  <si>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</si>
  <si>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</si>
  <si>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</si>
  <si>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</si>
  <si>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</si>
  <si>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</si>
  <si>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</si>
  <si>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</si>
  <si>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</si>
  <si>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</si>
  <si>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</si>
  <si>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</si>
  <si>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</si>
  <si>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</si>
  <si>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</si>
  <si>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</si>
  <si>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</si>
  <si>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</si>
  <si>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</si>
  <si>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</si>
  <si>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</si>
  <si>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</si>
  <si>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</si>
  <si>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</si>
  <si>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</si>
  <si>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</si>
  <si>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</si>
  <si>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</si>
  <si>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</si>
  <si>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</si>
  <si>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</si>
  <si>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</si>
  <si>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</si>
  <si>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</si>
  <si>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</si>
  <si>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</si>
  <si>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</si>
  <si>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</si>
  <si>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</si>
  <si>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</si>
  <si>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</si>
  <si>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</si>
  <si>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</si>
  <si>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</si>
  <si>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</si>
  <si>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</si>
  <si>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</si>
  <si>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</si>
  <si>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</si>
  <si>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</si>
  <si>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</si>
  <si>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</si>
  <si>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</si>
  <si>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</si>
  <si>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</si>
  <si>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</si>
  <si>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</si>
  <si>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</si>
  <si>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</si>
  <si>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</si>
  <si>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</si>
  <si>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</si>
  <si>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</si>
  <si>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</si>
  <si>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</si>
  <si>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</si>
  <si>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</si>
  <si>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</si>
  <si>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</si>
  <si>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</si>
  <si>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</si>
  <si>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</si>
  <si>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</si>
  <si>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</si>
  <si>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</si>
  <si>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</si>
  <si>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</si>
  <si>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</si>
  <si>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</si>
  <si>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</si>
  <si>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</si>
  <si>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</si>
  <si>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</si>
  <si>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</si>
  <si>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</si>
  <si>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</si>
  <si>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</si>
  <si>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</si>
  <si>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</si>
  <si>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</si>
  <si>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</si>
  <si>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</si>
  <si>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</si>
  <si>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</si>
  <si>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</si>
  <si>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</si>
  <si>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</si>
  <si>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</si>
  <si>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</si>
  <si>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</si>
  <si>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</si>
  <si>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</si>
  <si>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</si>
  <si>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</si>
  <si>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</si>
  <si>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</si>
  <si>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</si>
  <si>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</si>
  <si>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</si>
  <si>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</si>
  <si>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</si>
  <si>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</si>
  <si>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</si>
  <si>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</si>
  <si>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</si>
  <si>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</si>
  <si>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</si>
  <si>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</si>
  <si>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</si>
  <si>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</si>
  <si>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</si>
  <si>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</si>
  <si>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</si>
  <si>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</si>
  <si>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</si>
  <si>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</si>
  <si>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</si>
  <si>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</si>
  <si>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</si>
  <si>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</si>
  <si>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</si>
  <si>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</si>
  <si>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</si>
  <si>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</si>
  <si>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</si>
  <si>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</si>
  <si>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</si>
  <si>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</si>
  <si>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</si>
  <si>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</si>
  <si>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</si>
  <si>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</si>
  <si>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</si>
  <si>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</si>
  <si>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</si>
  <si>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</si>
  <si>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</si>
  <si>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</si>
  <si>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</si>
  <si>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</si>
  <si>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</si>
  <si>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</si>
  <si>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</si>
  <si>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</si>
  <si>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</si>
  <si>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</si>
  <si>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</si>
  <si>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</si>
  <si>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</si>
  <si>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</si>
  <si>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</si>
  <si>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</si>
  <si>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</si>
  <si>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</si>
  <si>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</si>
  <si>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</si>
  <si>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</si>
  <si>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</si>
  <si>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</si>
  <si>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</si>
  <si>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</si>
  <si>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</si>
  <si>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</si>
  <si>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</si>
  <si>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</si>
  <si>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</si>
  <si>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</si>
  <si>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</si>
  <si>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</si>
  <si>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</si>
  <si>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</si>
  <si>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</si>
  <si>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</si>
  <si>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</si>
  <si>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</si>
  <si>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</si>
  <si>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</si>
  <si>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</si>
  <si>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</si>
  <si>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</si>
  <si>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</si>
  <si>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</si>
  <si>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</si>
  <si>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</si>
  <si>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</si>
  <si>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</si>
  <si>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</si>
  <si>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</si>
  <si>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</si>
  <si>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</si>
  <si>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</si>
  <si>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</si>
  <si>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</si>
  <si>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</si>
  <si>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</si>
  <si>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</si>
  <si>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</si>
  <si>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</si>
  <si>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</si>
  <si>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</si>
  <si>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</si>
  <si>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</si>
  <si>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</si>
  <si>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</si>
  <si>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</si>
  <si>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</si>
  <si>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</si>
  <si>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</si>
  <si>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</si>
  <si>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</si>
  <si>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</si>
  <si>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</si>
  <si>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</si>
  <si>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</si>
  <si>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</si>
  <si>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</si>
  <si>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</si>
  <si>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</si>
  <si>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</si>
  <si>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</si>
  <si>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</si>
  <si>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</si>
  <si>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</si>
  <si>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</si>
  <si>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</si>
  <si>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</si>
  <si>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</si>
  <si>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</si>
  <si>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</si>
  <si>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</si>
  <si>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</si>
  <si>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</si>
  <si>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</si>
  <si>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</si>
  <si>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</si>
  <si>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</si>
  <si>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</si>
  <si>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</si>
  <si>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</si>
  <si>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</si>
  <si>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</si>
  <si>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</si>
  <si>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</si>
  <si>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</si>
  <si>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</si>
  <si>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</si>
  <si>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</si>
  <si>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</si>
  <si>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</si>
  <si>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</si>
  <si>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</si>
  <si>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</si>
  <si>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</si>
  <si>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</si>
  <si>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</si>
  <si>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</si>
  <si>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</si>
  <si>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</si>
  <si>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</si>
  <si>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</si>
  <si>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</si>
  <si>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</si>
  <si>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</si>
  <si>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</si>
  <si>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</si>
  <si>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</si>
  <si>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</si>
  <si>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</si>
  <si>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</si>
  <si>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</si>
  <si>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</si>
  <si>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</si>
  <si>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</si>
  <si>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</si>
  <si>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</si>
  <si>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</si>
  <si>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</si>
  <si>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</si>
  <si>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</si>
  <si>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</si>
  <si>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</si>
  <si>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</si>
  <si>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</si>
  <si>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</si>
  <si>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</si>
  <si>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</si>
  <si>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</si>
  <si>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</si>
  <si>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</si>
  <si>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</si>
  <si>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</si>
  <si>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</si>
  <si>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</si>
  <si>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</si>
  <si>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</si>
  <si>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</si>
  <si>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</si>
  <si>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</si>
  <si>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</si>
  <si>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</si>
  <si>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</si>
  <si>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</si>
  <si>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</si>
  <si>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</si>
  <si>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</si>
  <si>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</si>
  <si>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</si>
  <si>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</si>
  <si>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</si>
  <si>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</si>
  <si>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</si>
  <si>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</si>
  <si>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</si>
  <si>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</si>
  <si>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</si>
  <si>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</si>
  <si>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</si>
  <si>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</si>
  <si>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</si>
  <si>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</si>
  <si>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</si>
  <si>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</si>
  <si>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</si>
  <si>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</si>
  <si>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</si>
  <si>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</si>
  <si>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</si>
  <si>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</si>
  <si>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</si>
  <si>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</si>
  <si>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</si>
  <si>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</si>
  <si>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</si>
  <si>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</si>
  <si>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</si>
  <si>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</si>
  <si>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</si>
  <si>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</si>
  <si>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</si>
  <si>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</si>
  <si>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</si>
  <si>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</si>
  <si>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</si>
  <si>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</si>
  <si>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</si>
  <si>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</si>
  <si>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</si>
  <si>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</si>
  <si>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</si>
  <si>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</si>
  <si>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</si>
  <si>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</si>
  <si>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</si>
  <si>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</si>
  <si>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</si>
  <si>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</si>
  <si>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</si>
  <si>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</si>
  <si>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</si>
  <si>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</si>
  <si>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</si>
  <si>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</si>
  <si>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</si>
  <si>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</si>
  <si>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</si>
  <si>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</si>
  <si>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</si>
  <si>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</si>
  <si>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</si>
  <si>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</si>
  <si>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</si>
  <si>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</si>
  <si>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</si>
  <si>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</si>
  <si>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</si>
  <si>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</si>
  <si>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</si>
  <si>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</si>
  <si>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</si>
  <si>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</si>
  <si>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</si>
  <si>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</si>
  <si>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</si>
  <si>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</si>
  <si>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</si>
  <si>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</si>
  <si>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</si>
  <si>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</si>
  <si>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</si>
  <si>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</si>
  <si>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</si>
  <si>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</si>
  <si>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</si>
  <si>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</si>
  <si>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</si>
  <si>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</si>
  <si>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</si>
  <si>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</si>
  <si>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</si>
  <si>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</si>
  <si>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</si>
  <si>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</si>
  <si>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</si>
  <si>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</si>
  <si>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</si>
  <si>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</si>
  <si>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</si>
  <si>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</si>
  <si>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</si>
  <si>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</si>
  <si>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</si>
  <si>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</si>
  <si>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</si>
  <si>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</si>
  <si>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</si>
  <si>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</si>
  <si>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</si>
  <si>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</si>
  <si>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</si>
  <si>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</si>
  <si>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</si>
  <si>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</si>
  <si>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</si>
  <si>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</si>
  <si>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</si>
  <si>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</si>
  <si>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</si>
  <si>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</si>
  <si>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</si>
  <si>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</si>
  <si>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</si>
  <si>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</si>
  <si>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</si>
  <si>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</si>
  <si>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</si>
  <si>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</si>
  <si>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</si>
  <si>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</si>
  <si>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</si>
  <si>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</si>
  <si>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</si>
  <si>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</si>
  <si>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</si>
  <si>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</si>
  <si>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</si>
  <si>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</si>
  <si>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</si>
  <si>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</si>
  <si>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</si>
  <si>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</si>
  <si>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</si>
  <si>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</si>
  <si>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</si>
  <si>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</si>
  <si>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</si>
  <si>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</si>
  <si>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</si>
  <si>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</si>
  <si>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</si>
  <si>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</si>
  <si>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</si>
  <si>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</si>
  <si>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</si>
  <si>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</si>
  <si>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</si>
  <si>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</si>
  <si>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</si>
  <si>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</si>
  <si>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</si>
  <si>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</si>
  <si>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</si>
  <si>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</si>
  <si>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</si>
  <si>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</si>
  <si>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</si>
  <si>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</si>
  <si>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</si>
  <si>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</si>
  <si>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</si>
  <si>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</si>
  <si>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</si>
  <si>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</si>
  <si>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</si>
  <si>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</si>
  <si>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</si>
  <si>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</si>
  <si>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</si>
  <si>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</si>
  <si>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</si>
  <si>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</si>
  <si>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</si>
  <si>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</si>
  <si>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</si>
  <si>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</si>
  <si>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</si>
  <si>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</si>
  <si>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</si>
  <si>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</si>
  <si>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</si>
  <si>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</si>
  <si>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</si>
  <si>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</si>
  <si>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</si>
  <si>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</si>
  <si>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</si>
  <si>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</si>
  <si>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</si>
  <si>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</si>
  <si>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</si>
  <si>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</si>
  <si>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</si>
  <si>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</si>
  <si>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</si>
  <si>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</si>
  <si>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</si>
  <si>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</si>
  <si>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</si>
  <si>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</si>
  <si>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</si>
  <si>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</si>
  <si>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</si>
  <si>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</si>
  <si>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</si>
  <si>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</si>
  <si>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</si>
  <si>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</si>
  <si>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</si>
  <si>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</si>
  <si>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</si>
  <si>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</si>
  <si>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</si>
  <si>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</si>
  <si>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</si>
  <si>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</si>
  <si>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</si>
  <si>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</si>
  <si>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</si>
  <si>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</si>
  <si>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</si>
  <si>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</si>
  <si>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</si>
  <si>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</si>
  <si>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</si>
  <si>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</si>
  <si>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</si>
  <si>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</si>
  <si>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</si>
  <si>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</si>
  <si>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</si>
  <si>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</si>
  <si>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</si>
  <si>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</si>
  <si>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</si>
  <si>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</si>
  <si>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</si>
  <si>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</si>
  <si>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</si>
  <si>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</si>
  <si>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</si>
  <si>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</si>
  <si>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</si>
  <si>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</si>
  <si>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</si>
  <si>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</si>
  <si>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</si>
  <si>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</si>
  <si>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</si>
  <si>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</si>
  <si>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</si>
  <si>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</si>
  <si>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</si>
  <si>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</si>
  <si>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</si>
  <si>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</si>
  <si>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</si>
  <si>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</si>
  <si>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</si>
  <si>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</si>
  <si>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</si>
  <si>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</si>
  <si>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</si>
  <si>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</si>
  <si>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</si>
  <si>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</si>
  <si>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</si>
  <si>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</si>
  <si>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</si>
  <si>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</si>
  <si>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</si>
  <si>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</si>
  <si>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</si>
  <si>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</si>
  <si>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</si>
  <si>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</si>
  <si>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</si>
  <si>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</si>
  <si>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</si>
  <si>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</si>
  <si>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</si>
  <si>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</si>
  <si>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</si>
  <si>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</si>
  <si>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</si>
  <si>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</si>
  <si>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</si>
  <si>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</si>
  <si>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</si>
  <si>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</si>
  <si>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</si>
  <si>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</si>
  <si>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</si>
  <si>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</si>
  <si>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</si>
  <si>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</si>
  <si>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</si>
  <si>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</si>
  <si>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</si>
  <si>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</si>
  <si>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</si>
  <si>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</si>
  <si>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</si>
  <si>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</si>
  <si>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</si>
  <si>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</si>
  <si>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</si>
  <si>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</si>
  <si>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</si>
  <si>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</si>
  <si>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</si>
  <si>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</si>
  <si>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</si>
  <si>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</si>
  <si>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</si>
  <si>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</si>
  <si>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</si>
  <si>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</si>
  <si>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</si>
  <si>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</si>
  <si>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</si>
  <si>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</si>
  <si>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</si>
  <si>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</si>
  <si>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</si>
  <si>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</si>
  <si>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</si>
  <si>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</si>
  <si>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</si>
  <si>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</si>
  <si>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</si>
  <si>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</si>
  <si>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</si>
  <si>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</si>
  <si>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</si>
  <si>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</si>
  <si>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</si>
  <si>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</si>
  <si>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</si>
  <si>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</si>
  <si>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</si>
  <si>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</si>
  <si>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</si>
  <si>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</si>
  <si>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</si>
  <si>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</si>
  <si>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</si>
  <si>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</si>
  <si>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</si>
  <si>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</si>
  <si>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</si>
  <si>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</si>
  <si>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</si>
  <si>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</si>
  <si>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</si>
  <si>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</si>
  <si>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</si>
  <si>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</si>
  <si>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</si>
  <si>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</si>
  <si>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</si>
  <si>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</si>
  <si>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</si>
  <si>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</si>
  <si>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</si>
  <si>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</si>
  <si>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</si>
  <si>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</si>
  <si>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</si>
  <si>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</si>
  <si>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</si>
  <si>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</si>
  <si>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</si>
  <si>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</si>
  <si>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</si>
  <si>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</si>
  <si>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</si>
  <si>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</si>
  <si>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</si>
  <si>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</si>
  <si>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</si>
  <si>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</si>
  <si>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</si>
  <si>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</si>
  <si>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</si>
  <si>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</si>
  <si>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</si>
  <si>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</si>
  <si>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</si>
  <si>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</si>
  <si>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</si>
  <si>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</si>
  <si>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</si>
  <si>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</si>
  <si>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</si>
  <si>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</si>
  <si>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</si>
  <si>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</si>
  <si>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</si>
  <si>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</si>
  <si>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</si>
  <si>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</si>
  <si>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</si>
  <si>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</si>
  <si>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</si>
  <si>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</si>
  <si>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</si>
  <si>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</si>
  <si>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</si>
  <si>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</si>
  <si>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</si>
  <si>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</si>
  <si>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</si>
  <si>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</si>
  <si>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</si>
  <si>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</si>
  <si>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</si>
  <si>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</si>
  <si>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</si>
  <si>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</si>
  <si>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</si>
  <si>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</si>
  <si>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</si>
  <si>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</si>
  <si>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</si>
  <si>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</si>
  <si>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</si>
  <si>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</si>
  <si>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</si>
  <si>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</si>
  <si>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</si>
  <si>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</si>
  <si>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</si>
  <si>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</si>
  <si>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</si>
  <si>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</si>
  <si>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</si>
  <si>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</si>
  <si>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</si>
  <si>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</si>
  <si>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</si>
  <si>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</si>
  <si>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</si>
  <si>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</si>
  <si>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</si>
  <si>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</si>
  <si>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</si>
  <si>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</si>
  <si>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</si>
  <si>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</si>
  <si>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</si>
  <si>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</si>
  <si>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</si>
  <si>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</si>
  <si>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</si>
  <si>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</si>
  <si>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</si>
  <si>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</si>
  <si>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</si>
  <si>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</si>
  <si>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</si>
  <si>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</si>
  <si>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</si>
  <si>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</si>
  <si>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</si>
  <si>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</si>
  <si>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</si>
  <si>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</si>
  <si>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</si>
  <si>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</si>
  <si>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</si>
  <si>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</si>
  <si>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</si>
  <si>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</si>
  <si>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</si>
  <si>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</si>
  <si>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</si>
  <si>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</si>
  <si>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</si>
  <si>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</si>
  <si>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</si>
  <si>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</si>
  <si>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</si>
  <si>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</si>
  <si>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</si>
  <si>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</si>
  <si>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</si>
  <si>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</si>
  <si>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</si>
  <si>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</si>
  <si>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</si>
  <si>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</si>
  <si>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</si>
  <si>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</si>
  <si>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</si>
  <si>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</si>
  <si>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</si>
  <si>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</si>
  <si>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</si>
  <si>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</si>
  <si>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</si>
  <si>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</si>
  <si>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</si>
  <si>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</si>
  <si>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</si>
  <si>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</si>
  <si>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</si>
  <si>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</si>
  <si>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</si>
  <si>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</si>
  <si>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</si>
  <si>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</si>
  <si>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</si>
  <si>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</si>
  <si>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</si>
  <si>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</si>
  <si>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</si>
  <si>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</si>
  <si>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</si>
  <si>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</si>
  <si>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</si>
  <si>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</si>
  <si>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</si>
  <si>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</si>
  <si>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</si>
  <si>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</si>
  <si>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</si>
  <si>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</si>
  <si>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</si>
  <si>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</si>
  <si>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</si>
  <si>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</si>
  <si>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</si>
  <si>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</si>
  <si>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</si>
  <si>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</si>
  <si>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</si>
  <si>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</si>
  <si>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</si>
  <si>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</si>
  <si>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</si>
  <si>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</si>
  <si>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</si>
  <si>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</si>
  <si>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</si>
  <si>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</si>
  <si>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</si>
  <si>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</si>
  <si>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</si>
  <si>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</si>
  <si>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</si>
  <si>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</si>
  <si>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</si>
  <si>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</si>
  <si>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</si>
  <si>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</si>
  <si>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</si>
  <si>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</si>
  <si>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</si>
  <si>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</si>
  <si>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</si>
  <si>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</si>
  <si>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</si>
  <si>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</si>
  <si>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</si>
  <si>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</si>
  <si>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</si>
  <si>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</si>
  <si>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</si>
  <si>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</si>
  <si>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</si>
  <si>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</si>
  <si>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</si>
  <si>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</si>
  <si>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</si>
  <si>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</si>
  <si>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</si>
  <si>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</si>
  <si>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</si>
  <si>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</si>
  <si>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</si>
  <si>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</si>
  <si>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</si>
  <si>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</si>
  <si>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</si>
  <si>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</si>
  <si>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</si>
  <si>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</si>
  <si>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</si>
  <si>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</si>
  <si>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</si>
  <si>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</si>
  <si>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</si>
  <si>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</si>
  <si>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</si>
  <si>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</si>
  <si>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</si>
  <si>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</si>
  <si>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</si>
  <si>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</si>
  <si>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</si>
  <si>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</si>
  <si>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</si>
  <si>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</si>
  <si>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</si>
  <si>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</si>
  <si>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</si>
  <si>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</si>
  <si>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</si>
  <si>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</si>
  <si>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</si>
  <si>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</si>
  <si>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</si>
  <si>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</si>
  <si>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</si>
  <si>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</si>
  <si>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</si>
  <si>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</si>
  <si>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</si>
  <si>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</si>
  <si>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</si>
  <si>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</si>
  <si>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</si>
  <si>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</si>
  <si>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</si>
  <si>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</si>
  <si>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</si>
  <si>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</si>
  <si>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</si>
  <si>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</si>
  <si>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</si>
  <si>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</si>
  <si>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</si>
  <si>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</si>
  <si>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</si>
  <si>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</si>
  <si>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</si>
  <si>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</si>
  <si>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</si>
  <si>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</si>
  <si>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</si>
  <si>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</si>
  <si>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</si>
  <si>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</si>
  <si>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</si>
  <si>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</si>
  <si>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</si>
  <si>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</si>
  <si>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</si>
  <si>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</si>
  <si>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</si>
  <si>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</si>
  <si>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</si>
  <si>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</si>
  <si>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</si>
  <si>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</si>
  <si>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</si>
  <si>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</si>
  <si>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</si>
  <si>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</si>
  <si>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</si>
  <si>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</si>
  <si>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</si>
  <si>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</si>
  <si>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</si>
  <si>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</si>
  <si>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</si>
  <si>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</si>
  <si>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</si>
  <si>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</si>
  <si>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</si>
  <si>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</si>
  <si>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</si>
  <si>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</si>
  <si>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</si>
  <si>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</si>
  <si>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</si>
  <si>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</si>
  <si>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</si>
  <si>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</si>
  <si>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</si>
  <si>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</si>
  <si>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</si>
  <si>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</si>
  <si>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</si>
  <si>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</si>
  <si>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</si>
  <si>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</si>
  <si>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</si>
  <si>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</si>
  <si>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</si>
  <si>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</si>
  <si>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</si>
  <si>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</si>
  <si>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</si>
  <si>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</si>
  <si>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</si>
  <si>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</si>
  <si>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</si>
  <si>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</si>
  <si>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</si>
  <si>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</si>
  <si>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</si>
  <si>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</si>
  <si>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</si>
  <si>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</si>
  <si>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</si>
  <si>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</si>
  <si>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</si>
  <si>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</si>
  <si>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</si>
  <si>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</si>
  <si>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</si>
  <si>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</si>
  <si>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</si>
  <si>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</si>
  <si>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</si>
  <si>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</si>
  <si>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</si>
  <si>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</si>
  <si>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</si>
  <si>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</si>
  <si>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</si>
  <si>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</si>
  <si>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</si>
  <si>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</si>
  <si>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</si>
  <si>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</si>
  <si>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</si>
  <si>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</si>
  <si>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</si>
  <si>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</si>
  <si>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</si>
  <si>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</si>
  <si>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</si>
  <si>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</si>
  <si>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</si>
  <si>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</si>
  <si>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</si>
  <si>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</si>
  <si>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</si>
  <si>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</si>
  <si>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</si>
  <si>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</si>
  <si>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</si>
  <si>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</si>
  <si>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</si>
  <si>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</si>
  <si>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</si>
  <si>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</si>
  <si>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</si>
  <si>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</si>
  <si>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</si>
  <si>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</si>
  <si>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</si>
  <si>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</si>
  <si>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</si>
  <si>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</si>
  <si>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</si>
  <si>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</si>
  <si>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</si>
  <si>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</si>
  <si>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</si>
  <si>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</si>
  <si>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</si>
  <si>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</si>
  <si>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</si>
  <si>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</si>
  <si>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</si>
  <si>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</si>
  <si>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</si>
  <si>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</si>
  <si>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</si>
  <si>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</si>
  <si>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</si>
  <si>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</si>
  <si>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</si>
  <si>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</si>
  <si>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</si>
  <si>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</si>
  <si>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</si>
  <si>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</si>
  <si>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</si>
  <si>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</si>
  <si>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</si>
  <si>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</si>
  <si>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</si>
  <si>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</si>
  <si>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</si>
  <si>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</si>
  <si>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</si>
  <si>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</si>
  <si>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</si>
  <si>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</si>
  <si>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</si>
  <si>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</si>
  <si>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</si>
  <si>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</si>
  <si>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</si>
  <si>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</si>
  <si>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</si>
  <si>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</si>
  <si>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</si>
  <si>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</si>
  <si>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</si>
  <si>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</si>
  <si>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</si>
  <si>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</si>
  <si>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</si>
  <si>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</si>
  <si>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</si>
  <si>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</si>
  <si>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</si>
  <si>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</si>
  <si>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</si>
  <si>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</si>
  <si>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</si>
  <si>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</si>
  <si>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</si>
  <si>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</si>
  <si>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</si>
  <si>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</si>
  <si>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</si>
  <si>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</si>
  <si>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</si>
  <si>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</si>
  <si>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</si>
  <si>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</si>
  <si>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</si>
  <si>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</si>
  <si>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</si>
  <si>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</si>
  <si>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</si>
  <si>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</si>
  <si>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</si>
  <si>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</si>
  <si>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</si>
  <si>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</si>
  <si>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</si>
  <si>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</si>
  <si>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</si>
  <si>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</si>
  <si>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</si>
  <si>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</si>
  <si>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</si>
  <si>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</si>
  <si>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</si>
  <si>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</si>
  <si>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</si>
  <si>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</si>
  <si>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</si>
  <si>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</si>
  <si>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</si>
  <si>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</si>
  <si>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</si>
  <si>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</si>
  <si>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</si>
  <si>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</si>
  <si>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</si>
  <si>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</si>
  <si>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</si>
  <si>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</si>
  <si>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</si>
  <si>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</si>
  <si>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</si>
  <si>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</si>
  <si>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</si>
  <si>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</si>
  <si>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</si>
  <si>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</si>
  <si>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</si>
  <si>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</si>
  <si>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</si>
  <si>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</si>
  <si>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</si>
  <si>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</si>
  <si>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</si>
  <si>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</si>
  <si>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</si>
  <si>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</si>
  <si>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</si>
  <si>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</si>
  <si>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</si>
  <si>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</si>
  <si>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</si>
  <si>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</si>
  <si>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</si>
  <si>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</si>
  <si>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</si>
  <si>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</si>
  <si>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</si>
  <si>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</si>
  <si>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</si>
  <si>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</si>
  <si>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</si>
  <si>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</si>
  <si>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</si>
  <si>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</si>
  <si>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</si>
  <si>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</si>
  <si>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</si>
  <si>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</si>
  <si>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</si>
  <si>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</si>
  <si>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</si>
  <si>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</si>
  <si>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</si>
  <si>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</si>
  <si>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</si>
  <si>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</si>
  <si>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</si>
  <si>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</si>
  <si>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</si>
  <si>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</si>
  <si>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</si>
  <si>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</si>
  <si>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</si>
  <si>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</si>
  <si>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</si>
  <si>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</si>
  <si>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</si>
  <si>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</si>
  <si>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</si>
  <si>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</si>
  <si>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</si>
  <si>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</si>
  <si>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</si>
  <si>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</si>
  <si>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</si>
  <si>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</si>
  <si>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</si>
  <si>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</si>
  <si>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</si>
  <si>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</si>
  <si>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</si>
  <si>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</si>
  <si>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</si>
  <si>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</si>
  <si>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</si>
  <si>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</si>
  <si>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</si>
  <si>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</si>
  <si>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</si>
  <si>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</si>
  <si>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</si>
  <si>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</si>
  <si>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</si>
  <si>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</si>
  <si>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</si>
  <si>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</si>
  <si>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</si>
  <si>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</si>
  <si>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</si>
  <si>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</si>
  <si>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</si>
  <si>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</si>
  <si>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</si>
  <si>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</si>
  <si>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</si>
  <si>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</si>
  <si>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</si>
  <si>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</si>
  <si>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</si>
  <si>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</si>
  <si>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</si>
  <si>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</si>
  <si>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</si>
  <si>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</si>
  <si>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</si>
  <si>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</si>
  <si>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</si>
  <si>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</si>
  <si>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</si>
  <si>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</si>
  <si>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</si>
  <si>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</si>
  <si>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</si>
  <si>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</si>
  <si>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</si>
  <si>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</si>
  <si>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</si>
  <si>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</si>
  <si>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</si>
  <si>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</si>
  <si>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</si>
  <si>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</si>
  <si>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</si>
  <si>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</si>
  <si>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</si>
  <si>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</si>
  <si>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</si>
  <si>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</si>
  <si>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</si>
  <si>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</si>
  <si>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</si>
  <si>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</si>
  <si>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</si>
  <si>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</si>
  <si>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</si>
  <si>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</si>
  <si>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</si>
  <si>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</si>
  <si>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</si>
  <si>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</si>
  <si>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</si>
  <si>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</si>
  <si>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</si>
  <si>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</si>
  <si>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</si>
  <si>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</si>
  <si>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</si>
  <si>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</si>
  <si>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</si>
  <si>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</si>
  <si>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</si>
  <si>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</si>
  <si>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</si>
  <si>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</si>
  <si>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</si>
  <si>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</si>
  <si>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</si>
  <si>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</si>
  <si>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</si>
  <si>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</si>
  <si>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</si>
  <si>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</si>
  <si>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</si>
  <si>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</si>
  <si>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</si>
  <si>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</si>
  <si>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</si>
  <si>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</si>
  <si>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</si>
  <si>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</si>
  <si>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</si>
  <si>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</si>
  <si>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</si>
  <si>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</si>
  <si>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</si>
  <si>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</si>
  <si>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</si>
  <si>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</si>
  <si>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</si>
  <si>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</si>
  <si>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</si>
  <si>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</si>
  <si>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</si>
  <si>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</si>
  <si>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</si>
  <si>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</si>
  <si>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</si>
  <si>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</si>
  <si>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</si>
  <si>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</si>
  <si>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</si>
  <si>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</si>
  <si>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</si>
  <si>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</si>
  <si>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</si>
  <si>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</si>
  <si>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</si>
  <si>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</si>
  <si>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</si>
  <si>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</si>
  <si>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</si>
  <si>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</si>
  <si>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</si>
  <si>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</si>
  <si>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</si>
  <si>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</si>
  <si>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</si>
  <si>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</si>
  <si>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</si>
  <si>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</si>
  <si>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</si>
  <si>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</si>
  <si>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</si>
  <si>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</si>
  <si>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</si>
  <si>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</si>
  <si>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</si>
  <si>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</si>
  <si>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</si>
  <si>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</si>
  <si>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</si>
  <si>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</si>
  <si>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</si>
  <si>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</si>
  <si>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</si>
  <si>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</si>
  <si>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</si>
  <si>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</si>
  <si>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</si>
  <si>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</si>
  <si>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</si>
  <si>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</si>
  <si>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</si>
  <si>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</si>
  <si>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</si>
  <si>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</si>
  <si>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</si>
  <si>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</si>
  <si>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</si>
  <si>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</si>
  <si>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</si>
  <si>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</si>
  <si>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</si>
  <si>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</si>
  <si>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</si>
  <si>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</si>
  <si>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</si>
  <si>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</si>
  <si>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</si>
  <si>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</si>
  <si>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</si>
  <si>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</si>
  <si>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</si>
  <si>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</si>
  <si>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</si>
  <si>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</si>
  <si>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</si>
  <si>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</si>
  <si>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</si>
  <si>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</si>
  <si>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</si>
  <si>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</si>
  <si>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</si>
  <si>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</si>
  <si>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</si>
  <si>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</si>
  <si>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</si>
  <si>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</si>
  <si>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</si>
  <si>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</si>
  <si>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</si>
  <si>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</si>
  <si>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</si>
  <si>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</si>
  <si>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</si>
  <si>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</si>
  <si>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</si>
  <si>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</si>
  <si>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</si>
  <si>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</si>
  <si>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</si>
  <si>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</si>
  <si>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</si>
  <si>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</si>
  <si>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</si>
  <si>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</si>
  <si>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</si>
  <si>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</si>
  <si>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</si>
  <si>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</si>
  <si>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</si>
  <si>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</si>
  <si>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</si>
  <si>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</si>
  <si>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</si>
  <si>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</si>
  <si>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</si>
  <si>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</si>
  <si>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</si>
  <si>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</si>
  <si>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</si>
  <si>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</si>
  <si>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</si>
  <si>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</si>
  <si>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</si>
  <si>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</si>
  <si>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</si>
  <si>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</si>
  <si>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</si>
  <si>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</si>
  <si>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</si>
  <si>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</si>
  <si>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</si>
  <si>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</si>
  <si>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</si>
  <si>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</si>
  <si>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</si>
  <si>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</si>
  <si>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</si>
  <si>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</si>
  <si>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</si>
  <si>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</si>
  <si>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</si>
  <si>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</si>
  <si>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</si>
  <si>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</si>
  <si>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</si>
  <si>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</si>
  <si>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</si>
  <si>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</si>
  <si>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</si>
  <si>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</si>
  <si>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</si>
  <si>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</si>
  <si>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</si>
  <si>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</si>
  <si>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</si>
  <si>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</si>
  <si>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</si>
  <si>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</si>
  <si>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</si>
  <si>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</si>
  <si>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</si>
  <si>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</si>
  <si>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</si>
  <si>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</si>
  <si>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</si>
  <si>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</si>
  <si>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</si>
  <si>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</si>
  <si>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</si>
  <si>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</si>
  <si>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</si>
  <si>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</si>
  <si>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</si>
  <si>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</si>
  <si>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</si>
  <si>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</si>
  <si>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</si>
  <si>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</si>
  <si>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</si>
  <si>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</si>
  <si>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</si>
  <si>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</si>
  <si>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</si>
  <si>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</si>
  <si>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</si>
  <si>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</si>
  <si>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</si>
  <si>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</si>
  <si>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</si>
  <si>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</si>
  <si>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</si>
  <si>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</si>
  <si>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</si>
  <si>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</si>
  <si>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</si>
  <si>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</si>
  <si>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</si>
  <si>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</si>
  <si>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</si>
  <si>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</si>
  <si>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</si>
  <si>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</si>
  <si>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</si>
  <si>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</si>
  <si>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</si>
  <si>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</si>
  <si>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</si>
  <si>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</si>
  <si>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</si>
  <si>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</si>
  <si>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</si>
  <si>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</si>
  <si>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</si>
  <si>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</si>
  <si>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</si>
  <si>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</si>
  <si>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</si>
  <si>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</si>
  <si>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</si>
  <si>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</si>
  <si>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</si>
  <si>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</si>
  <si>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</si>
  <si>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</si>
  <si>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</si>
  <si>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</si>
  <si>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</si>
  <si>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</si>
  <si>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</si>
  <si>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</si>
  <si>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</si>
  <si>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</si>
  <si>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</si>
  <si>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</si>
  <si>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</si>
  <si>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</si>
  <si>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</si>
  <si>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</si>
  <si>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</si>
  <si>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</si>
  <si>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</si>
  <si>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</si>
  <si>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</si>
  <si>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</si>
  <si>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</si>
  <si>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</si>
  <si>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</si>
  <si>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</si>
  <si>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</si>
  <si>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</si>
  <si>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</si>
  <si>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</si>
  <si>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</si>
  <si>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</si>
  <si>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</si>
  <si>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</si>
  <si>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</si>
  <si>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</si>
  <si>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</si>
  <si>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</si>
  <si>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</si>
  <si>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</si>
  <si>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</si>
  <si>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</si>
  <si>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</si>
  <si>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</si>
  <si>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</si>
  <si>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</si>
  <si>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</si>
  <si>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</si>
  <si>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</si>
  <si>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</si>
  <si>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</si>
  <si>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</si>
  <si>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</si>
  <si>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</si>
  <si>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</si>
  <si>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</si>
  <si>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</si>
  <si>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</si>
  <si>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</si>
  <si>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</si>
  <si>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</si>
  <si>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</si>
  <si>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</si>
  <si>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</si>
  <si>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</si>
  <si>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</si>
  <si>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</si>
  <si>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</si>
  <si>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</si>
  <si>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</si>
  <si>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</si>
  <si>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</si>
  <si>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</si>
  <si>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</si>
  <si>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</si>
  <si>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</si>
  <si>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</si>
  <si>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</si>
  <si>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</si>
  <si>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</si>
  <si>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</si>
  <si>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</si>
  <si>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</si>
  <si>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</si>
  <si>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</si>
  <si>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</si>
  <si>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</si>
  <si>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</si>
  <si>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</si>
  <si>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</si>
  <si>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</si>
  <si>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</si>
  <si>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</si>
  <si>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</si>
  <si>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</si>
  <si>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</si>
  <si>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</si>
  <si>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</si>
  <si>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</si>
  <si>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</si>
  <si>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</si>
  <si>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</si>
  <si>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</si>
  <si>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</si>
  <si>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</si>
  <si>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</si>
  <si>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</si>
  <si>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</si>
  <si>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</si>
  <si>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</si>
  <si>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</si>
  <si>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</si>
  <si>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</si>
  <si>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</si>
  <si>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</si>
  <si>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</si>
  <si>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</si>
  <si>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</si>
  <si>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</si>
  <si>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</si>
  <si>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</si>
  <si>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</si>
  <si>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</si>
  <si>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</si>
  <si>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</si>
  <si>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</si>
  <si>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</si>
  <si>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</si>
  <si>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</si>
  <si>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</si>
  <si>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</si>
  <si>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</si>
  <si>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</si>
  <si>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</si>
  <si>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</si>
  <si>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</si>
  <si>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</si>
  <si>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</si>
  <si>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</si>
  <si>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</si>
  <si>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</si>
  <si>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</si>
  <si>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</si>
  <si>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</si>
  <si>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</si>
  <si>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</si>
  <si>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</si>
  <si>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</si>
  <si>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</si>
  <si>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</si>
  <si>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</si>
  <si>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</si>
  <si>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</si>
  <si>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</si>
  <si>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</si>
  <si>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</si>
  <si>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</si>
  <si>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</si>
  <si>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</si>
  <si>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</si>
  <si>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</si>
  <si>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</si>
  <si>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</si>
  <si>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</si>
  <si>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</si>
  <si>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</si>
  <si>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</si>
  <si>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</si>
  <si>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</si>
  <si>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</si>
  <si>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</si>
  <si>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</si>
  <si>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</si>
  <si>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</si>
  <si>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</si>
  <si>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</si>
  <si>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</si>
  <si>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</si>
  <si>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</si>
  <si>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</si>
  <si>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</si>
  <si>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</si>
  <si>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</si>
  <si>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</si>
  <si>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</si>
  <si>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</si>
  <si>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</si>
  <si>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</si>
  <si>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</si>
  <si>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</si>
  <si>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</si>
  <si>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</si>
  <si>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</si>
  <si>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</si>
  <si>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</si>
  <si>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</si>
  <si>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</si>
  <si>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</si>
  <si>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</si>
  <si>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</si>
  <si>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</si>
  <si>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</si>
  <si>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</si>
  <si>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</si>
  <si>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</si>
  <si>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</si>
  <si>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</si>
  <si>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</si>
  <si>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</si>
  <si>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</si>
  <si>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</si>
  <si>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</si>
  <si>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</si>
  <si>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</si>
  <si>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</si>
  <si>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</si>
  <si>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</si>
  <si>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</si>
  <si>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</si>
  <si>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</si>
  <si>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</si>
  <si>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</si>
  <si>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</si>
  <si>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</si>
  <si>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</si>
  <si>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</si>
  <si>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</si>
  <si>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</si>
  <si>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</si>
  <si>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</si>
  <si>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</si>
  <si>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</si>
  <si>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</si>
  <si>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</si>
  <si>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</si>
  <si>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</si>
  <si>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</si>
  <si>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</si>
  <si>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</si>
  <si>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</si>
  <si>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</si>
  <si>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</si>
  <si>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</si>
  <si>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</si>
  <si>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</si>
  <si>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</si>
  <si>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</si>
  <si>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</si>
  <si>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</si>
  <si>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</si>
  <si>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</si>
  <si>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</si>
  <si>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</si>
  <si>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</si>
  <si>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</si>
  <si>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</si>
  <si>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</si>
  <si>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</si>
  <si>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</si>
  <si>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</si>
  <si>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</si>
  <si>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</si>
  <si>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</si>
  <si>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</si>
  <si>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</si>
  <si>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</si>
  <si>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</si>
  <si>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</si>
  <si>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</si>
  <si>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</si>
  <si>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</si>
  <si>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</si>
  <si>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</si>
  <si>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</si>
  <si>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</si>
  <si>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</si>
  <si>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</si>
  <si>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</si>
  <si>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</si>
  <si>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</si>
  <si>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</si>
  <si>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</si>
  <si>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</si>
  <si>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</si>
  <si>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</si>
  <si>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</si>
  <si>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</si>
  <si>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</si>
  <si>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</si>
  <si>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</si>
  <si>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</si>
  <si>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</si>
  <si>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</si>
  <si>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</si>
  <si>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</si>
  <si>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</si>
  <si>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</si>
  <si>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</si>
  <si>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</si>
  <si>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</si>
  <si>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</si>
  <si>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</si>
  <si>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</si>
  <si>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</si>
  <si>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</si>
  <si>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</si>
  <si>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</si>
  <si>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</si>
  <si>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</si>
  <si>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</si>
  <si>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</si>
  <si>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</si>
  <si>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</si>
  <si>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</si>
  <si>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</si>
  <si>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</si>
  <si>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</si>
  <si>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</si>
  <si>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</si>
  <si>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</si>
  <si>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</si>
  <si>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</si>
  <si>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</si>
  <si>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</si>
  <si>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</si>
  <si>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</si>
  <si>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</si>
  <si>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</si>
  <si>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</si>
  <si>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</si>
  <si>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</si>
  <si>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</si>
  <si>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</si>
  <si>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</si>
  <si>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</si>
  <si>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</si>
  <si>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</si>
  <si>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</si>
  <si>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</si>
  <si>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</si>
  <si>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</si>
  <si>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</si>
  <si>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</si>
  <si>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</si>
  <si>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</si>
  <si>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</si>
  <si>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</si>
  <si>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</si>
  <si>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</si>
  <si>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</si>
  <si>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</si>
  <si>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</si>
  <si>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</si>
  <si>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</si>
  <si>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</si>
  <si>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</si>
  <si>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</si>
  <si>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</si>
  <si>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</si>
  <si>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</si>
  <si>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</si>
  <si>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</si>
  <si>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</si>
  <si>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</si>
  <si>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</si>
  <si>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</si>
  <si>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</si>
  <si>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</si>
  <si>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</si>
  <si>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</si>
  <si>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</si>
  <si>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</si>
  <si>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</si>
  <si>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</si>
  <si>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</si>
  <si>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</si>
  <si>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</si>
  <si>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</si>
  <si>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</si>
  <si>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</si>
  <si>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</si>
  <si>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</si>
  <si>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</si>
  <si>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</si>
  <si>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</si>
  <si>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</si>
  <si>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</si>
  <si>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</si>
  <si>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</si>
  <si>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</si>
  <si>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</si>
  <si>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</si>
  <si>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</si>
  <si>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</si>
  <si>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</si>
  <si>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</si>
  <si>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</si>
  <si>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</si>
  <si>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</si>
  <si>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</si>
  <si>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</si>
  <si>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</si>
  <si>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</si>
  <si>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</si>
  <si>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</si>
  <si>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</si>
  <si>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</si>
  <si>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</si>
  <si>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</si>
  <si>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</si>
  <si>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</si>
  <si>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</si>
  <si>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</si>
  <si>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</si>
  <si>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</si>
  <si>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</si>
  <si>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</si>
  <si>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</si>
  <si>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</si>
  <si>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</si>
  <si>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</si>
  <si>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</si>
  <si>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</si>
  <si>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</si>
  <si>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</si>
  <si>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</si>
  <si>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</si>
  <si>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</si>
  <si>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</si>
  <si>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</si>
  <si>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</si>
  <si>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</si>
  <si>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</si>
  <si>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</si>
  <si>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</si>
  <si>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</si>
  <si>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</si>
  <si>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</si>
  <si>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</si>
  <si>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</si>
  <si>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</si>
  <si>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</si>
  <si>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</si>
  <si>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</si>
  <si>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</si>
  <si>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</si>
  <si>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</si>
  <si>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</si>
  <si>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</si>
  <si>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</si>
  <si>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</si>
  <si>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</si>
  <si>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</si>
  <si>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</si>
  <si>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</si>
  <si>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</si>
  <si>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</si>
  <si>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</si>
  <si>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</si>
  <si>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</si>
  <si>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</si>
  <si>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</si>
  <si>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</si>
  <si>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</si>
  <si>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</si>
  <si>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</si>
  <si>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</si>
  <si>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</si>
  <si>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</si>
  <si>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</si>
  <si>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</si>
  <si>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</si>
  <si>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</si>
  <si>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</si>
  <si>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</si>
  <si>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</si>
  <si>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</si>
  <si>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</si>
  <si>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</si>
  <si>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</si>
  <si>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</si>
  <si>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</si>
  <si>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</si>
  <si>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</si>
  <si>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</si>
  <si>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</si>
  <si>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</si>
  <si>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</si>
  <si>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</si>
  <si>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</si>
  <si>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</si>
  <si>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</si>
  <si>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</si>
  <si>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</si>
  <si>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</si>
  <si>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</si>
  <si>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</si>
  <si>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</si>
  <si>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</si>
  <si>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</si>
  <si>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</si>
  <si>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</si>
  <si>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</si>
  <si>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</si>
  <si>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</si>
  <si>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</si>
  <si>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</si>
  <si>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</si>
  <si>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</si>
  <si>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</si>
  <si>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</si>
  <si>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</si>
  <si>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</si>
  <si>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</si>
  <si>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</si>
  <si>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</si>
  <si>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</si>
  <si>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</si>
  <si>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</si>
  <si>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</si>
  <si>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</si>
  <si>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</si>
  <si>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</si>
  <si>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</si>
  <si>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</si>
  <si>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</si>
  <si>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</si>
  <si>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</si>
  <si>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</si>
  <si>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</si>
  <si>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</si>
  <si>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</si>
  <si>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</si>
  <si>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</si>
  <si>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</si>
  <si>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</si>
  <si>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</si>
  <si>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</si>
  <si>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</si>
  <si>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</si>
  <si>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</si>
  <si>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</si>
  <si>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</si>
  <si>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</si>
  <si>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</si>
  <si>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</si>
  <si>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</si>
  <si>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</si>
  <si>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</si>
  <si>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</si>
  <si>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</si>
  <si>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</si>
  <si>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</si>
  <si>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</si>
  <si>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</si>
  <si>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</si>
  <si>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</si>
  <si>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</si>
  <si>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</si>
  <si>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</si>
  <si>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</si>
  <si>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</si>
  <si>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</si>
  <si>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</si>
  <si>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</si>
  <si>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</si>
  <si>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</si>
  <si>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</si>
  <si>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</si>
  <si>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</si>
  <si>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</si>
  <si>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</si>
  <si>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</si>
  <si>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</si>
  <si>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</si>
  <si>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</si>
  <si>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</si>
  <si>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</si>
  <si>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</si>
  <si>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</si>
  <si>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</si>
  <si>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</si>
  <si>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</si>
  <si>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</si>
  <si>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</si>
  <si>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</si>
  <si>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</si>
  <si>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</si>
  <si>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</si>
  <si>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</si>
  <si>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</si>
  <si>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</si>
  <si>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</si>
  <si>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</si>
  <si>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</si>
  <si>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</si>
  <si>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</si>
  <si>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</si>
  <si>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</si>
  <si>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</si>
  <si>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</si>
  <si>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</si>
  <si>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</si>
  <si>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</si>
  <si>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</si>
  <si>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</si>
  <si>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</si>
  <si>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</si>
  <si>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</si>
  <si>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</si>
  <si>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</si>
  <si>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</si>
  <si>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</si>
  <si>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</si>
  <si>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</si>
  <si>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</si>
  <si>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</si>
  <si>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</si>
  <si>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</si>
  <si>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</si>
  <si>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</si>
  <si>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</si>
  <si>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</si>
  <si>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</si>
  <si>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</si>
  <si>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</si>
  <si>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</si>
  <si>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</si>
  <si>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</si>
  <si>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</si>
  <si>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</si>
  <si>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</si>
  <si>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</si>
  <si>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</si>
  <si>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</si>
  <si>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</si>
  <si>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</si>
  <si>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</si>
  <si>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</si>
  <si>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</si>
  <si>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</si>
  <si>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</si>
  <si>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</si>
  <si>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</si>
  <si>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</si>
  <si>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</si>
  <si>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</si>
  <si>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</si>
  <si>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</si>
  <si>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</si>
  <si>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</si>
  <si>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</si>
  <si>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</si>
  <si>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</si>
  <si>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</si>
  <si>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</si>
  <si>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</si>
  <si>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</si>
  <si>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</si>
  <si>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</si>
  <si>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</si>
  <si>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</si>
  <si>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</si>
  <si>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</si>
  <si>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</si>
  <si>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</si>
  <si>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</si>
  <si>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</si>
  <si>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</si>
  <si>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</si>
  <si>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</si>
  <si>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</si>
  <si>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</si>
  <si>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</si>
  <si>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</si>
  <si>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</si>
  <si>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</si>
  <si>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</si>
  <si>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</si>
  <si>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</si>
  <si>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</si>
  <si>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</si>
  <si>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</si>
  <si>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</si>
  <si>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</si>
  <si>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</si>
  <si>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</si>
  <si>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</si>
  <si>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</si>
  <si>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</si>
  <si>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</si>
  <si>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</si>
  <si>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</si>
  <si>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</si>
  <si>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</si>
  <si>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</si>
  <si>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</si>
  <si>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</si>
  <si>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</si>
  <si>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</si>
  <si>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</si>
  <si>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</si>
  <si>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</si>
  <si>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</si>
  <si>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</si>
  <si>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</si>
  <si>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</si>
  <si>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</si>
  <si>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</si>
  <si>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</si>
  <si>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</si>
  <si>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</si>
  <si>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</si>
  <si>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</si>
  <si>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</si>
  <si>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</si>
  <si>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</si>
  <si>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</si>
  <si>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</si>
  <si>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</si>
  <si>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</si>
  <si>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</si>
  <si>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</si>
  <si>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</si>
  <si>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</si>
  <si>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</si>
  <si>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</si>
  <si>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</si>
  <si>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</si>
  <si>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</si>
  <si>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</si>
  <si>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</si>
  <si>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</si>
  <si>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</si>
  <si>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</si>
  <si>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</si>
  <si>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</si>
  <si>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</si>
  <si>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</si>
  <si>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</si>
  <si>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</si>
  <si>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</si>
  <si>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</si>
  <si>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</si>
  <si>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</si>
  <si>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</si>
  <si>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</si>
  <si>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</si>
  <si>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</si>
  <si>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</si>
  <si>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</si>
  <si>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</si>
  <si>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</si>
  <si>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</si>
  <si>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</si>
  <si>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</si>
  <si>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</si>
  <si>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</si>
  <si>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</si>
  <si>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</si>
  <si>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</si>
  <si>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</si>
  <si>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</si>
  <si>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</si>
  <si>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</si>
  <si>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</si>
  <si>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</si>
  <si>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</si>
  <si>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</si>
  <si>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</si>
  <si>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</si>
  <si>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</si>
  <si>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</si>
  <si>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</si>
  <si>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</si>
  <si>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</si>
  <si>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</si>
  <si>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</si>
  <si>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</si>
  <si>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</si>
  <si>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</si>
  <si>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</si>
  <si>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</si>
  <si>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</si>
  <si>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</si>
  <si>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</si>
  <si>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</si>
  <si>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</si>
  <si>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</si>
  <si>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</si>
  <si>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</si>
  <si>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</si>
  <si>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</si>
  <si>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</si>
  <si>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</si>
  <si>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</si>
  <si>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</si>
  <si>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</si>
  <si>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</si>
  <si>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</si>
  <si>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</si>
  <si>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</si>
  <si>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</si>
  <si>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</si>
  <si>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</si>
  <si>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</si>
  <si>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</si>
  <si>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</si>
  <si>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</si>
  <si>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</si>
  <si>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</si>
  <si>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</si>
  <si>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</si>
  <si>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</si>
  <si>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</si>
  <si>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</si>
  <si>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</si>
  <si>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</si>
  <si>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</si>
  <si>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</si>
  <si>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</si>
  <si>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</si>
  <si>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</si>
  <si>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</si>
  <si>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</si>
  <si>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</si>
  <si>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</si>
  <si>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</si>
  <si>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</si>
  <si>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</si>
  <si>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</si>
  <si>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</si>
  <si>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</si>
  <si>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</si>
  <si>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</si>
  <si>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</si>
  <si>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</si>
  <si>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</si>
  <si>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</si>
  <si>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</si>
  <si>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</si>
  <si>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</si>
  <si>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</si>
  <si>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</si>
  <si>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</si>
  <si>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</si>
  <si>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</si>
  <si>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</si>
  <si>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</si>
  <si>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</si>
  <si>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</si>
  <si>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</si>
  <si>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</si>
  <si>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</si>
  <si>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</si>
  <si>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</si>
  <si>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</si>
  <si>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</si>
  <si>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</si>
  <si>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</si>
  <si>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</si>
  <si>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</si>
  <si>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</si>
  <si>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</si>
  <si>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</si>
  <si>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</si>
  <si>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</si>
  <si>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</si>
  <si>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</si>
  <si>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</si>
  <si>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</si>
  <si>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</si>
  <si>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</si>
  <si>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</si>
  <si>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</si>
  <si>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</si>
  <si>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</si>
  <si>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</si>
  <si>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</si>
  <si>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</si>
  <si>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</si>
  <si>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</si>
  <si>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</si>
  <si>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</si>
  <si>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</si>
  <si>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</si>
  <si>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</si>
  <si>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</si>
  <si>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</si>
  <si>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</si>
  <si>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</si>
  <si>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</si>
  <si>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</si>
  <si>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</si>
  <si>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</si>
  <si>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</si>
  <si>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</si>
  <si>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</si>
  <si>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</si>
  <si>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</si>
  <si>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</si>
  <si>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</si>
  <si>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</si>
  <si>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</si>
  <si>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</si>
  <si>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</si>
  <si>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</si>
  <si>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</si>
  <si>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</si>
  <si>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</si>
  <si>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</si>
  <si>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</si>
  <si>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</si>
  <si>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</si>
  <si>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</si>
  <si>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</si>
  <si>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</si>
  <si>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</si>
  <si>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</si>
  <si>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</si>
  <si>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</si>
  <si>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</si>
  <si>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</si>
  <si>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</si>
  <si>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</si>
  <si>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</si>
  <si>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</si>
  <si>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</si>
  <si>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</si>
  <si>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</si>
  <si>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</si>
  <si>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</si>
  <si>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</si>
  <si>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</si>
  <si>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</si>
  <si>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</si>
  <si>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</si>
  <si>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</si>
  <si>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</si>
  <si>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</si>
  <si>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</si>
  <si>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</si>
  <si>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</si>
  <si>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</si>
  <si>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</si>
  <si>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</si>
  <si>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</si>
  <si>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</si>
  <si>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</si>
  <si>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</si>
  <si>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</si>
  <si>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</si>
  <si>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</si>
  <si>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</si>
  <si>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</si>
  <si>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</si>
  <si>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</si>
  <si>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</si>
  <si>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</si>
  <si>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</si>
  <si>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</si>
  <si>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</si>
  <si>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</si>
  <si>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</si>
  <si>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</si>
  <si>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</si>
  <si>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</si>
  <si>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</si>
  <si>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</si>
  <si>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</si>
  <si>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</si>
  <si>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</si>
  <si>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</si>
  <si>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</si>
  <si>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</si>
  <si>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</si>
  <si>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</si>
  <si>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</si>
  <si>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</si>
  <si>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</si>
  <si>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</si>
  <si>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</si>
  <si>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</si>
  <si>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</si>
  <si>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</si>
  <si>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</si>
  <si>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</si>
  <si>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</si>
  <si>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</si>
  <si>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</si>
  <si>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</si>
  <si>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</si>
  <si>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</si>
  <si>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</si>
  <si>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</si>
  <si>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</si>
  <si>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</si>
  <si>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</si>
  <si>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</si>
  <si>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</si>
  <si>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</si>
  <si>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</si>
  <si>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</si>
  <si>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</si>
  <si>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</si>
  <si>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</si>
  <si>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</si>
  <si>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</si>
  <si>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</si>
  <si>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</si>
  <si>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</si>
  <si>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</si>
  <si>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</si>
  <si>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</si>
  <si>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</si>
  <si>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</si>
  <si>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</si>
  <si>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</si>
  <si>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</si>
  <si>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</si>
  <si>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</si>
  <si>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</si>
  <si>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</si>
  <si>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</si>
  <si>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</si>
  <si>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</si>
  <si>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</si>
  <si>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</si>
  <si>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</si>
  <si>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</si>
  <si>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</si>
  <si>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</si>
  <si>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</si>
  <si>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</si>
  <si>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</si>
  <si>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</si>
  <si>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</si>
  <si>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</si>
  <si>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</si>
  <si>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</si>
  <si>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</si>
  <si>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</si>
  <si>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</si>
  <si>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</si>
  <si>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</si>
  <si>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</si>
  <si>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</si>
  <si>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</si>
  <si>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</si>
  <si>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</si>
  <si>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</si>
  <si>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</si>
  <si>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</si>
  <si>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</si>
  <si>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</si>
  <si>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</si>
  <si>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</si>
  <si>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</si>
  <si>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</si>
  <si>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</si>
  <si>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</si>
  <si>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</si>
  <si>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</si>
  <si>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</si>
  <si>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</si>
  <si>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</si>
  <si>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</si>
  <si>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</si>
  <si>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</si>
  <si>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</si>
  <si>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</si>
  <si>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</si>
  <si>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</si>
  <si>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</si>
  <si>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</si>
  <si>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</si>
  <si>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</si>
  <si>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</si>
  <si>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</si>
  <si>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</si>
  <si>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</si>
  <si>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</si>
  <si>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</si>
  <si>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</si>
  <si>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</si>
  <si>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</si>
  <si>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</si>
  <si>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</si>
  <si>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</si>
  <si>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</si>
  <si>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</si>
  <si>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</si>
  <si>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</si>
  <si>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</si>
  <si>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</si>
  <si>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</si>
  <si>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</si>
  <si>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</si>
  <si>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</si>
  <si>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</si>
  <si>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</si>
  <si>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</si>
  <si>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</si>
  <si>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</si>
  <si>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</si>
  <si>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</si>
  <si>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</si>
  <si>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</si>
  <si>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</si>
  <si>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</si>
  <si>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</si>
  <si>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</si>
  <si>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</si>
  <si>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</si>
  <si>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</si>
  <si>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</si>
  <si>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</si>
  <si>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</si>
  <si>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</si>
  <si>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</si>
  <si>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</si>
  <si>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</si>
  <si>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</si>
  <si>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</si>
  <si>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</si>
  <si>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</si>
  <si>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</si>
  <si>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</si>
  <si>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</si>
  <si>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</si>
  <si>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</si>
  <si>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</si>
  <si>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</si>
  <si>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</si>
  <si>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</si>
  <si>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</si>
  <si>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</si>
  <si>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</si>
  <si>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</si>
  <si>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</si>
  <si>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</si>
  <si>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</si>
  <si>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</si>
  <si>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</si>
  <si>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</si>
  <si>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</si>
  <si>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</si>
  <si>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</si>
  <si>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</si>
  <si>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</si>
  <si>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</si>
  <si>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</si>
  <si>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</si>
  <si>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</si>
  <si>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</si>
  <si>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</si>
  <si>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</si>
  <si>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</si>
  <si>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</si>
  <si>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</si>
  <si>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</si>
  <si>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</si>
  <si>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</si>
  <si>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</si>
  <si>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</si>
  <si>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</si>
  <si>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</si>
  <si>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</si>
  <si>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</si>
  <si>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</si>
  <si>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</si>
  <si>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</si>
  <si>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</si>
  <si>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</si>
  <si>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</si>
  <si>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</si>
  <si>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</si>
  <si>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</si>
  <si>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</si>
  <si>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</si>
  <si>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</si>
  <si>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</si>
  <si>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</si>
  <si>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</si>
  <si>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</si>
  <si>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</si>
  <si>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</si>
  <si>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</si>
  <si>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</si>
  <si>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</si>
  <si>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</si>
  <si>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</si>
  <si>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</si>
  <si>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</si>
  <si>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</si>
  <si>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</si>
  <si>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</si>
  <si>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</si>
  <si>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</si>
  <si>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</si>
  <si>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</si>
  <si>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</si>
  <si>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</si>
  <si>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</si>
  <si>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</si>
  <si>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</si>
  <si>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</si>
  <si>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</si>
  <si>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</si>
  <si>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</si>
  <si>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</si>
  <si>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</si>
  <si>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</si>
  <si>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</si>
  <si>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</si>
  <si>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</si>
  <si>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</si>
  <si>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</si>
  <si>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</si>
  <si>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</si>
  <si>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</si>
  <si>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</si>
  <si>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</si>
  <si>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</si>
  <si>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</si>
  <si>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</si>
  <si>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</si>
  <si>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</si>
  <si>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</si>
  <si>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</si>
  <si>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</si>
  <si>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</si>
  <si>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</si>
  <si>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</si>
  <si>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</si>
  <si>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</si>
  <si>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</si>
  <si>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</si>
  <si>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</si>
  <si>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</si>
  <si>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</si>
  <si>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</si>
  <si>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</si>
  <si>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</si>
  <si>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</si>
  <si>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</si>
  <si>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</si>
  <si>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</si>
  <si>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</si>
  <si>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</si>
  <si>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</si>
  <si>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</si>
  <si>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</si>
  <si>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</si>
  <si>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</si>
  <si>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</si>
  <si>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</si>
  <si>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</si>
  <si>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</si>
  <si>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</si>
  <si>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</si>
  <si>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</si>
  <si>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</si>
  <si>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</si>
  <si>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</si>
  <si>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</si>
  <si>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</si>
  <si>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</si>
  <si>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</si>
  <si>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</si>
  <si>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</si>
  <si>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</si>
  <si>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</si>
  <si>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</si>
  <si>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</si>
  <si>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</si>
  <si>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</si>
  <si>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</si>
  <si>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</si>
  <si>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</si>
  <si>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</si>
  <si>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</si>
  <si>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</si>
  <si>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</si>
  <si>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</si>
  <si>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</si>
  <si>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</si>
  <si>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</si>
  <si>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</si>
  <si>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</si>
  <si>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</si>
  <si>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</si>
  <si>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</si>
  <si>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</si>
  <si>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</si>
  <si>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</si>
  <si>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</si>
  <si>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</si>
  <si>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</si>
  <si>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</si>
  <si>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</si>
  <si>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</si>
  <si>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</si>
  <si>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</si>
  <si>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</si>
  <si>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</si>
  <si>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</si>
  <si>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</si>
  <si>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</si>
  <si>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</si>
  <si>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</si>
  <si>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</si>
  <si>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</si>
  <si>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</si>
  <si>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</si>
  <si>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</si>
  <si>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</si>
  <si>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</si>
  <si>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</si>
  <si>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</si>
  <si>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</si>
  <si>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</si>
  <si>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</si>
  <si>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</si>
  <si>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</si>
  <si>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</si>
  <si>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</si>
  <si>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</si>
  <si>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</si>
  <si>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</si>
  <si>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</si>
  <si>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</si>
  <si>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</si>
  <si>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</si>
  <si>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</si>
  <si>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</si>
  <si>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</si>
  <si>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</si>
  <si>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</si>
  <si>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</si>
  <si>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</si>
  <si>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</si>
  <si>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</si>
  <si>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</si>
  <si>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</si>
  <si>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</si>
  <si>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</si>
  <si>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</si>
  <si>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</si>
  <si>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</si>
  <si>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</si>
  <si>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</si>
  <si>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</si>
  <si>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</si>
  <si>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</si>
  <si>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</si>
  <si>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</si>
  <si>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</si>
  <si>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</si>
  <si>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</si>
  <si>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</si>
  <si>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</si>
  <si>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</si>
  <si>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</si>
  <si>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</si>
  <si>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</si>
  <si>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</si>
  <si>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</si>
  <si>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</si>
  <si>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</si>
  <si>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</si>
  <si>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</si>
  <si>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</si>
  <si>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</si>
  <si>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</si>
  <si>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</si>
  <si>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</si>
  <si>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</si>
  <si>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</si>
  <si>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</si>
  <si>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</si>
  <si>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</si>
  <si>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</si>
  <si>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</si>
  <si>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</si>
  <si>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</si>
  <si>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</si>
  <si>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</si>
  <si>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</si>
  <si>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</si>
  <si>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</si>
  <si>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</si>
  <si>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</si>
  <si>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</si>
  <si>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</si>
  <si>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</si>
  <si>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</si>
  <si>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</si>
  <si>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</si>
  <si>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</si>
  <si>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</si>
  <si>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</si>
  <si>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</si>
  <si>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</si>
  <si>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</si>
  <si>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</si>
  <si>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</si>
  <si>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</si>
  <si>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</si>
  <si>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</si>
  <si>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</si>
  <si>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</si>
  <si>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</si>
  <si>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</si>
  <si>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</si>
  <si>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</si>
  <si>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</si>
  <si>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</si>
  <si>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</si>
  <si>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</si>
  <si>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</si>
  <si>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</si>
  <si>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</si>
  <si>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</si>
  <si>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</si>
  <si>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</si>
  <si>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</si>
  <si>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</si>
  <si>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</si>
  <si>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</si>
  <si>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</si>
  <si>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</si>
  <si>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</si>
  <si>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</si>
  <si>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</si>
  <si>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</si>
  <si>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</si>
  <si>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</si>
  <si>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</si>
  <si>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</si>
  <si>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</si>
  <si>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</si>
  <si>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</si>
  <si>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</si>
  <si>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</si>
  <si>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</si>
  <si>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</si>
  <si>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</si>
  <si>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</si>
  <si>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</si>
  <si>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</si>
  <si>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</si>
  <si>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</si>
  <si>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</si>
  <si>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</si>
  <si>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</si>
  <si>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</si>
  <si>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</si>
  <si>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</si>
  <si>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</si>
  <si>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</si>
  <si>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</si>
  <si>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</si>
  <si>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</si>
  <si>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</si>
  <si>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</si>
  <si>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</si>
  <si>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</si>
  <si>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</si>
  <si>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</si>
  <si>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</si>
  <si>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</si>
  <si>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</si>
  <si>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</si>
  <si>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</si>
  <si>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</si>
  <si>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</si>
  <si>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</si>
  <si>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</si>
  <si>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</si>
  <si>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</si>
  <si>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</si>
  <si>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</si>
  <si>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</si>
  <si>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</si>
  <si>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</si>
  <si>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</si>
  <si>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</si>
  <si>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</si>
  <si>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</si>
  <si>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</si>
  <si>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</si>
  <si>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</si>
  <si>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</si>
  <si>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</si>
  <si>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</si>
  <si>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</si>
  <si>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</si>
  <si>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</si>
  <si>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</si>
  <si>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</si>
  <si>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</si>
  <si>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</si>
  <si>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</si>
  <si>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</si>
  <si>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</si>
  <si>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</si>
  <si>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</si>
  <si>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</si>
  <si>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</si>
  <si>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</si>
  <si>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</si>
  <si>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</si>
  <si>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</si>
  <si>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</si>
  <si>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</si>
  <si>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</si>
  <si>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</si>
  <si>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</si>
  <si>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</si>
  <si>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</si>
  <si>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</si>
  <si>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</si>
  <si>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</si>
  <si>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</si>
  <si>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</si>
  <si>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</si>
  <si>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</si>
  <si>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</si>
  <si>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</si>
  <si>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</si>
  <si>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</si>
  <si>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</si>
  <si>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</si>
  <si>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</si>
  <si>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</si>
  <si>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</si>
  <si>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</si>
  <si>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</si>
  <si>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</si>
  <si>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</si>
  <si>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</si>
  <si>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</si>
  <si>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</si>
  <si>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</si>
  <si>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</si>
  <si>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</si>
  <si>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</si>
  <si>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</si>
  <si>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</si>
  <si>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</si>
  <si>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</si>
  <si>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</si>
  <si>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</si>
  <si>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</si>
  <si>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</si>
  <si>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</si>
  <si>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</si>
  <si>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</si>
  <si>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</si>
  <si>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</si>
  <si>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</si>
  <si>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</si>
  <si>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</si>
  <si>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</si>
  <si>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</si>
  <si>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</si>
  <si>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</si>
  <si>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</si>
  <si>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</si>
  <si>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</si>
  <si>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</si>
  <si>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</si>
  <si>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</si>
  <si>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</si>
  <si>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</si>
  <si>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</si>
  <si>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</si>
  <si>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</si>
  <si>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</si>
  <si>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</si>
  <si>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</si>
  <si>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</si>
  <si>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</si>
  <si>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</si>
  <si>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</si>
  <si>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</si>
  <si>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</si>
  <si>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</si>
  <si>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</si>
  <si>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</si>
  <si>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</si>
  <si>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</si>
  <si>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</si>
  <si>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</si>
  <si>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</si>
  <si>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</si>
  <si>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</si>
  <si>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</si>
  <si>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</si>
  <si>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</si>
  <si>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</si>
  <si>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</si>
  <si>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</si>
  <si>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</si>
  <si>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</si>
  <si>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</si>
  <si>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</si>
  <si>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</si>
  <si>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</si>
  <si>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</si>
  <si>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</si>
  <si>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</si>
  <si>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</si>
  <si>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</si>
  <si>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</si>
  <si>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</si>
  <si>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</si>
  <si>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</si>
  <si>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</si>
  <si>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</si>
  <si>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</si>
  <si>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</si>
  <si>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</si>
  <si>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</si>
  <si>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</si>
  <si>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</si>
  <si>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</si>
  <si>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</si>
  <si>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</si>
  <si>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</si>
  <si>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</si>
  <si>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</si>
  <si>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</si>
  <si>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</si>
  <si>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</si>
  <si>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</si>
  <si>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</si>
  <si>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</si>
  <si>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</si>
  <si>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</si>
  <si>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</si>
  <si>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</si>
  <si>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</si>
  <si>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</si>
  <si>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</si>
  <si>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</si>
  <si>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</si>
  <si>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</si>
  <si>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</si>
  <si>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</si>
  <si>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</si>
  <si>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</si>
  <si>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</si>
  <si>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</si>
  <si>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</si>
  <si>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</si>
  <si>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</si>
  <si>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</si>
  <si>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</si>
  <si>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</si>
  <si>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</si>
  <si>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</si>
  <si>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</si>
  <si>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</si>
  <si>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</si>
  <si>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</si>
  <si>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</si>
  <si>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</si>
  <si>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</si>
  <si>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</si>
  <si>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</si>
  <si>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</si>
  <si>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</si>
  <si>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</si>
  <si>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</si>
  <si>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</si>
  <si>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</si>
  <si>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</si>
  <si>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</si>
  <si>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</si>
  <si>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</si>
  <si>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</si>
  <si>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</si>
  <si>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</si>
  <si>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</si>
  <si>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</si>
  <si>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</si>
  <si>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</si>
  <si>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</si>
  <si>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</si>
  <si>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</si>
  <si>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</si>
  <si>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</si>
  <si>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</si>
  <si>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</si>
  <si>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</si>
  <si>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</si>
  <si>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</si>
  <si>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</si>
  <si>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</si>
  <si>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</si>
  <si>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</si>
  <si>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</si>
  <si>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</si>
  <si>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</si>
  <si>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</si>
  <si>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</si>
  <si>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</si>
  <si>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</si>
  <si>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</si>
  <si>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</si>
  <si>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</si>
  <si>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</si>
  <si>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</si>
  <si>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</si>
  <si>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</si>
  <si>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</si>
  <si>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</si>
  <si>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</si>
  <si>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</si>
  <si>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</si>
  <si>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</si>
  <si>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</si>
  <si>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</si>
  <si>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</si>
  <si>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</si>
  <si>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</si>
  <si>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</si>
  <si>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</si>
  <si>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</si>
  <si>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</si>
  <si>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</si>
  <si>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</si>
  <si>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</si>
  <si>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</si>
  <si>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</si>
  <si>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</si>
  <si>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</si>
  <si>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</si>
  <si>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</si>
  <si>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</si>
  <si>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</si>
  <si>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</si>
  <si>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</si>
  <si>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</si>
  <si>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</si>
  <si>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</si>
  <si>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</si>
  <si>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</si>
  <si>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</si>
  <si>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</si>
  <si>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</si>
  <si>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</si>
  <si>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</si>
  <si>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</si>
  <si>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</si>
  <si>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</si>
  <si>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</si>
  <si>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</si>
  <si>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</si>
  <si>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</si>
  <si>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</si>
  <si>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</si>
  <si>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</si>
  <si>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</si>
  <si>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</si>
  <si>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</si>
  <si>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</si>
  <si>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</si>
  <si>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</si>
  <si>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</si>
  <si>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</si>
  <si>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</si>
  <si>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</si>
  <si>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</si>
  <si>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</si>
  <si>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</si>
  <si>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</si>
  <si>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</si>
  <si>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</si>
  <si>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</si>
  <si>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</si>
  <si>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</si>
  <si>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</si>
  <si>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</si>
  <si>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</si>
  <si>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</si>
  <si>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</si>
  <si>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</si>
  <si>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</si>
  <si>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</si>
  <si>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</si>
  <si>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</si>
  <si>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</si>
  <si>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</si>
  <si>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</si>
  <si>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</si>
  <si>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</si>
  <si>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</si>
  <si>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</si>
  <si>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</si>
  <si>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</si>
  <si>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</si>
  <si>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</si>
  <si>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</si>
  <si>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</si>
  <si>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</si>
  <si>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</si>
  <si>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</si>
  <si>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</si>
  <si>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</si>
  <si>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</si>
  <si>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</si>
  <si>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</si>
  <si>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</si>
  <si>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</si>
  <si>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</si>
  <si>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</si>
  <si>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</si>
  <si>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</si>
  <si>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</si>
  <si>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</si>
  <si>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</si>
  <si>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</si>
  <si>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</si>
  <si>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</si>
  <si>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</si>
  <si>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</si>
  <si>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</si>
  <si>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</si>
  <si>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</si>
  <si>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</si>
  <si>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</si>
  <si>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</si>
  <si>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</si>
  <si>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</si>
  <si>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</si>
  <si>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</si>
  <si>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</si>
  <si>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</si>
  <si>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</si>
  <si>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</si>
  <si>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</si>
  <si>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</si>
  <si>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</si>
  <si>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</si>
  <si>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</si>
  <si>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</si>
  <si>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</si>
  <si>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</si>
  <si>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</si>
  <si>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</si>
  <si>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</si>
  <si>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</si>
  <si>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</si>
  <si>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</si>
  <si>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</si>
  <si>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</si>
  <si>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</si>
  <si>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</si>
  <si>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</si>
  <si>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</si>
  <si>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</si>
  <si>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</si>
  <si>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</si>
  <si>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</si>
  <si>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</si>
  <si>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</si>
  <si>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</si>
  <si>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</si>
  <si>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</si>
  <si>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</si>
  <si>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</si>
  <si>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</si>
  <si>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</si>
  <si>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</si>
  <si>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</si>
  <si>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</si>
  <si>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</si>
  <si>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</si>
  <si>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</si>
  <si>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</si>
  <si>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</si>
  <si>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</si>
  <si>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</si>
  <si>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</si>
  <si>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90 min </t>
  </si>
  <si>
    <t>no pcm</t>
  </si>
  <si>
    <t xml:space="preserve">NA </t>
  </si>
  <si>
    <t>team at site TS</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</si>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</sst>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276.33607372685219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0.46592326388781657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c r="D5" s="143" t="s">
        <v>21536</v>
      </c>
      <c r="E5" s="144" t="s">
        <v>38972</v>
      </c>
      <c r="F5" s="145">
        <v>45939.278935185182</v>
      </c>
      <c r="G5" s="146">
        <f ca="1">IFERROR(NOW()-F5,"")</f>
        <v>5.5644675958319567E-3</v>
      </c>
      <c r="H5" s="145">
        <v>45939.271412037036</v>
      </c>
      <c r="I5" s="143" t="str">
        <f>IFERROR(VLOOKUP(D5,DB!A:F,6,0),"")</f>
        <v>Generator-DG</v>
      </c>
      <c r="J5" s="65" t="str">
        <f>IFERROR(VLOOKUP(D5,DB!A:G,7,0),"")</f>
        <v>Vandalized</v>
      </c>
      <c r="K5" s="147" t="s">
        <v>38973</v>
      </c>
      <c r="L5" s="148" t="str">
        <f>IFERROR(VLOOKUP(D5,DB!A:I,9,0),"")</f>
        <v>Latis</v>
      </c>
      <c r="M5" s="70"/>
      <c r="N5" s="70"/>
      <c r="O5" s="70"/>
    </row>
    <row r="6" spans="1:15" ht="15" customHeight="1">
      <c r="A6" s="142"/>
      <c r="B6" s="143" t="str">
        <f>IFERROR(VLOOKUP(D6,DB!A:K,11,0),"")</f>
        <v/>
      </c>
      <c r="C6" s="143"/>
      <c r="D6" s="143"/>
      <c r="E6" s="144"/>
      <c r="F6" s="145"/>
      <c r="G6" s="146">
        <f ca="1">IFERROR(NOW()-F6,"")</f>
        <v>45939.284499652778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45939.284499652778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45939.284499652778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45939.284499652778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45939.284499652778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45939.284499652778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45939.284499652778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45939.284499652778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45939.284499652778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45939.284499652778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45939.284499652778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45939.284499652778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45939.284499652778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45939.284499652778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45939.284499652778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45939.284499652778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45939.284499652778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45939.284499652778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45939.284499652778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45939.284499652778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45939.284499652778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45939.284499652778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45939.284499652778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45939.284499652778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45939.284499652778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45939.284499652778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45939.284499652778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45939.284499652778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45939.284499652778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45939.284499652778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45939.284499652778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45939.284499652778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45939.284499652778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45939.284499652778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45939.284499652778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45939.284499652778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45939.284499652778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45939.284499652778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45939.284499652778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45939.284499652778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45939.284499652778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45939.284499652778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45939.284499652778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45939.284499652778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45939.284499652778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45939.284499652778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45939.284499652778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45939.284499652778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45939.284499652778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45939.284499652778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45939.284499652778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45939.284499652778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45939.284499652778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45939.284499652778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45939.284499652778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45939.284499652778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45939.284499652778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45939.284499652778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45939.284499652778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45939.284499652778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45939.284499652778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45939.284499652778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45939.284499652778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45939.284499652778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45939.284499652778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45939.284499652778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45939.284499652778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45939.284499652778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45939.284499652778</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349F504C-AB99-4E4C-825A-4897EFD8CCA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38972</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132.55741631944693</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114.28466168981686</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45939.284499652778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0"/>
      <c r="E7" s="120"/>
      <c r="F7" s="121"/>
      <c r="G7" s="122">
        <f ca="1">IFERROR(NOW()-F7,"-")</f>
        <v>45939.284499652778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3"/>
      <c r="E8" s="120"/>
      <c r="F8" s="121"/>
      <c r="G8" s="122">
        <f ca="1">IFERROR(NOW()-F8,"-")</f>
        <v>45939.284499652778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45939.284499652778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4"/>
      <c r="E10" s="120"/>
      <c r="F10" s="121"/>
      <c r="G10" s="122">
        <f ca="1">IFERROR(NOW()-F10,"-")</f>
        <v>45939.284499652778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45939.284499652778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45939.284499652778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45939.284499652778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1"/>
      <c r="E14" s="120"/>
      <c r="F14" s="121"/>
      <c r="G14" s="122">
        <f ca="1">IFERROR(NOW()-F14,"-")</f>
        <v>45939.284499652778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45939.284499652778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45939.284499652778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45939.284499652778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45939.284499652778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45939.284499652778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45939.284499652778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45939.284499652778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45939.284499652778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45939.284499652778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45939.284499652778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45939.284499652778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45939.284499652778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45939.284499652778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45939.284499652778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45939.284499652778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45939.284499652778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45939.284499652778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45939.284499652778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45939.284499652778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45939.284499652778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45939.284499652778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45939.284499652778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45939.284499652778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45939.284499652778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45939.284499652778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45939.284499652778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45939.284499652778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45939.284499652778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45939.284499652778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45939.284499652778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45939.284499652778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45939.284499652778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45939.284499652778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45939.284499652778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45939.284499652778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45939.284499652778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45939.284499652778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45939.284499652778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45939.284499652778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45939.284499652778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45939.284499652778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45939.284499652778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45939.284499652778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45939.284499652778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45939.284499652778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45939.284499652778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45939.284499652778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45939.284499652778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45939.284499652778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45939.284499652778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45939.284499652778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45939.284499652778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45939.284499652778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45939.284499652778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45939.284499652778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45939.284499652778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45939.284499652778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45939.284499652778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45939.284499652778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45939.284499652778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45939.284499652778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45939.284499652778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45939.284499652778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45939.284499652778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45939.284499652778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45939.284499652778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45939.284499652778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45939.284499652778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45939.284499652778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45939.284499652778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45939.284499652778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45939.284499652778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45939.284499652778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45939.284499652778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45939.284499652778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45939.284499652778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45939.284499652778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45939.284499652778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45939.284499652778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45939.284499652778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45939.284499652778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45939.284499652778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45939.284499652778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45939.284499652778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45939.284499652778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45939.284499652778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45939.284499652778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45939.284499652778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45939.284499652778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45939.284499652778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45939.284499652778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45939.284499652778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45939.284499652778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45939.284499652778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45939.284499652778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45939.284499652778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45939.284499652778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45939.284499652778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45939.284499652778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45939.284499652778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45939.284499652778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45939.284499652778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45939.284499652778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45939.284499652778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45939.284499652778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45939.284499652778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45939.284499652778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45939.284499652778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45939.284499652778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45939.284499652778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45939.284499652778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45939.284499652778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45939.284499652778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45939.284499652778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45939.284499652778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45939.284499652778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45939.284499652778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45939.284499652778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45939.284499652778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45939.284499652778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45939.284499652778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45939.284499652778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45939.284499652778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45939.284499652778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45939.284499652778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45939.284499652778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45939.284499652778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45939.284499652778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45939.284499652778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45939.284499652778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45939.284499652778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45939.284499652778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45939.284499652778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45939.284499652778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45939.284499652778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45939.284499652778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45939.284499652778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45939.284499652778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45939.284499652778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45939.284499652778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45939.284499652778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45939.284499652778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45939.284499652778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45939.284499652778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45939.284499652778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45939.284499652778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45939.284499652778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45939.284499652778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45939.284499652778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45939.284499652778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45939.284499652778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45939.284499652778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45939.284499652778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45939.284499652778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45939.284499652778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45939.284499652778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45939.284499652778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45939.284499652778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45939.284499652778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45939.284499652778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45939.284499652778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45939.284499652778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45939.284499652778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45939.284499652778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45939.284499652778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45939.284499652778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45939.284499652778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45939.284499652778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45939.284499652778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45939.284499652778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45939.284499652778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45939.284499652778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45939.284499652778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45939.284499652778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45939.284499652778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45939.284499652778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45939.284499652778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45939.284499652778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45939.284499652778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45939.284499652778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45939.284499652778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45939.284499652778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45939.284499652778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45939.284499652778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45939.284499652778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45939.284499652778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45939.284499652778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45939.284499652778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45939.284499652778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45939.284499652778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45939.284499652778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45939.284499652778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45939.284499652778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45939.284499652778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45939.284499652778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45939.284499652778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45939.284499652778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45939.284499652778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45939.284499652778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45939.284499652778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45939.284499652778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45939.284499652778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45939.284499652778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45939.284499652778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45939.284499652778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45939.284499652778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45939.284499652778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45939.284499652778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45939.284499652778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45939.284499652778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45939.284499652778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45939.284499652778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45939.284499652778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45939.284499652778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45939.284499652778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45939.284499652778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45939.284499652778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45939.284499652778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45939.284499652778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45939.284499652778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45939.284499652778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45939.284499652778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45939.284499652778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45939.284499652778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45939.284499652778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45939.284499652778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45939.284499652778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45939.284499652778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45939.284499652778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45939.284499652778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45939.284499652778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45939.284499652778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45939.284499652778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45939.284499652778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45939.284499652778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45939.284499652778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45939.284499652778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45939.284499652778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45939.284499652778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45939.284499652778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45939.284499652778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45939.284499652778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45939.284499652778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45939.284499652778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45939.284499652778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45939.284499652778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45939.284499652778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45939.284499652778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45939.284499652778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45939.284499652778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45939.284499652778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45939.284499652778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45939.284499652778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45939.284499652778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45939.284499652778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45939.284499652778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45939.284499652778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45939.284499652778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45939.284499652778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45939.284499652778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45939.284499652778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45939.284499652778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45939.284499652778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45939.284499652778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45939.284499652778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45939.284499652778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45939.284499652778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45939.284499652778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45939.284499652778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45939.284499652778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45939.284499652778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45939.284499652778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45939.284499652778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45939.284499652778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45939.284499652778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45939.284499652778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45939.284499652778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45939.284499652778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45939.284499652778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45939.284499652778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45939.284499652778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45939.284499652778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45939.284499652778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45939.284499652778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45939.284499652778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45939.284499652778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45939.284499652778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45939.284499652778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45939.284499652778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45939.284499652778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45939.284499652778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45939.284499652778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45939.284499652778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45939.284499652778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45939.284499652778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45939.284499652778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45939.284499652778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45939.284499652778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45939.284499652778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45939.284499652778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45939.284499652778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45939.284499652778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45939.284499652778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45939.284499652778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45939.284499652778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45939.284499652778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45939.284499652778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45939.284499652778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45939.284499652778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45939.284499652778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45939.284499652778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45939.284499652778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45939.284499652778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45939.284499652778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45939.284499652778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45939.284499652778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45939.284499652778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45939.284499652778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45939.284499652778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45939.284499652778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45939.284499652778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45939.284499652778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45939.284499652778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45939.284499652778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45939.284499652778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45939.284499652778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45939.284499652778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45939.284499652778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45939.284499652778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45939.284499652778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45939.284499652778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45939.284499652778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45939.284499652778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45939.284499652778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45939.284499652778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45939.284499652778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45939.284499652778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45939.284499652778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45939.284499652778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45939.284499652778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45939.284499652778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45939.284499652778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45939.284499652778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45939.284499652778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45939.284499652778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45939.284499652778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45939.284499652778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45939.284499652778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45939.284499652778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45939.284499652778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45939.284499652778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45939.284499652778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45939.284499652778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45939.284499652778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45939.284499652778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45939.284499652778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45939.284499652778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45939.284499652778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45939.284499652778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45939.284499652778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45939.284499652778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45939.284499652778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45939.284499652778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45939.284499652778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45939.284499652778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45939.284499652778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45939.284499652778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45939.284499652778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45939.284499652778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45939.284499652778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45939.284499652778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45939.284499652778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45939.284499652778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45939.284499652778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45939.284499652778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45939.284499652778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45939.284499652778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45939.284499652778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45939.284499652778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45939.284499652778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45939.284499652778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45939.284499652778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45939.284499652778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45939.284499652778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45939.284499652778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45939.284499652778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45939.284499652778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45939.284499652778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45939.284499652778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45939.284499652778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45939.284499652778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45939.284499652778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45939.284499652778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45939.284499652778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45939.284499652778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45939.284499652778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45939.284499652778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45939.284499652778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45939.284499652778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45939.284499652778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45939.284499652778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45939.284499652778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45939.284499652778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45939.284499652778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45939.284499652778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45939.284499652778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45939.284499652778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45939.284499652778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45939.284499652778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45939.284499652778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45939.284499652778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45939.284499652778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45939.284499652778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45939.284499652778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45939.284499652778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45939.284499652778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45939.284499652778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45939.284499652778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45939.284499652778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45939.284499652778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45939.284499652778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45939.284499652778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45939.284499652778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45939.284499652778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45939.284499652778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45939.284499652778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45939.284499652778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45939.284499652778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45939.284499652778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45939.284499652778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45939.284499652778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45939.284499652778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45939.284499652778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45939.284499652778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45939.284499652778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45939.284499652778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45939.284499652778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45939.284499652778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45939.284499652778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45939.284499652778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45939.284499652778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45939.284499652778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45939.284499652778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45939.284499652778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45939.284499652778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45939.284499652778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45939.284499652778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45939.284499652778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45939.284499652778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45939.284499652778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45939.284499652778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45939.284499652778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45939.284499652778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45939.284499652778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45939.284499652778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45939.284499652778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45939.284499652778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45939.284499652778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45939.284499652778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45939.284499652778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45939.284499652778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45939.284499652778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45939.284499652778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45939.284499652778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45939.284499652778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45939.284499652778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45939.284499652778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45939.284499652778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45939.284499652778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45939.284499652778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45939.284499652778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45939.284499652778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45939.284499652778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45939.284499652778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45939.284499652778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45939.284499652778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45939.284499652778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45939.284499652778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45939.284499652778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45939.284499652778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45939.284499652778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45939.284499652778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45939.284499652778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45939.284499652778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45939.284499652778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45939.284499652778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45939.284499652778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45939.284499652778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45939.284499652778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45939.284499652778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45939.284499652778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45939.284499652778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45939.284499652778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45939.284499652778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45939.284499652778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45939.284499652778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45939.284499652778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45939.284499652778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45939.284499652778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45939.284499652778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45939.284499652778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45939.284499652778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45939.284499652778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45939.284499652778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45939.284499652778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45939.284499652778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45939.284499652778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45939.284499652778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45939.284499652778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45939.284499652778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45939.284499652778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45939.284499652778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45939.284499652778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45939.284499652778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45939.284499652778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45939.284499652778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45939.284499652778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45939.284499652778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45939.284499652778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45939.284499652778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45939.284499652778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45939.284499652778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45939.284499652778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45939.284499652778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45939.284499652778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45939.284499652778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45939.284499652778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45939.284499652778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45939.284499652778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45939.284499652778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45939.284499652778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45939.284499652778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45939.284499652778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45939.284499652778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45939.284499652778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45939.284499652778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45939.284499652778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45939.284499652778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45939.284499652778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45939.284499652778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45939.284499652778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45939.284499652778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45939.284499652778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45939.284499652778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45939.284499652778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45939.284499652778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45939.284499652778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45939.284499652778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45939.284499652778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45939.284499652778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45939.284499652778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45939.284499652778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45939.284499652778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45939.284499652778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45939.284499652778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45939.284499652778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45939.284499652778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45939.284499652778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45939.284499652778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45939.284499652778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45939.284499652778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45939.284499652778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45939.284499652778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45939.284499652778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45939.284499652778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45939.284499652778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45939.284499652778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45939.284499652778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45939.284499652778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45939.284499652778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45939.284499652778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45939.284499652778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45939.284499652778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45939.284499652778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45939.284499652778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45939.284499652778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45939.284499652778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45939.284499652778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45939.284499652778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45939.284499652778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45939.284499652778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45939.284499652778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45939.284499652778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45939.284499652778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45939.284499652778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45939.284499652778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45939.284499652778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45939.284499652778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45939.284499652778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45939.284499652778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45939.284499652778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45939.284499652778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45939.284499652778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45939.284499652778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45939.284499652778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45939.284499652778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45939.284499652778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45939.284499652778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45939.284499652778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45939.284499652778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45939.284499652778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45939.284499652778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45939.284499652778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45939.284499652778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45939.284499652778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45939.284499652778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45939.284499652778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45939.284499652778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45939.284499652778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45939.284499652778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45939.284499652778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45939.284499652778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45939.284499652778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45939.284499652778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45939.284499652778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45939.284499652778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45939.284499652778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45939.284499652778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45939.284499652778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45939.284499652778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45939.284499652778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45939.284499652778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45939.284499652778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45939.284499652778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45939.284499652778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45939.284499652778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45939.284499652778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45939.284499652778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45939.284499652778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45939.284499652778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45939.284499652778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45939.284499652778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45939.284499652778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45939.284499652778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45939.284499652778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45939.284499652778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45939.284499652778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45939.284499652778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45939.284499652778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45939.284499652778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45939.284499652778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45939.284499652778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45939.284499652778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45939.284499652778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45939.284499652778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45939.284499652778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45939.284499652778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45939.284499652778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45939.284499652778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45939.284499652778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45939.284499652778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45939.284499652778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45939.284499652778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45939.284499652778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45939.284499652778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45939.284499652778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45939.284499652778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45939.284499652778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45939.284499652778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45939.284499652778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45939.284499652778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45939.284499652778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45939.284499652778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45939.284499652778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45939.284499652778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45939.284499652778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45939.284499652778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45939.284499652778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45939.284499652778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45939.284499652778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45939.284499652778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45939.284499652778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45939.284499652778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45939.284499652778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45939.284499652778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45939.284499652778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45939.284499652778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45939.284499652778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45939.284499652778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45939.284499652778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45939.284499652778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45939.284499652778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45939.284499652778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45939.284499652778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45939.284499652778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45939.284499652778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45939.284499652778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45939.284499652778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45939.284499652778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45939.284499652778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45939.284499652778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45939.284499652778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45939.284499652778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45939.284499652778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45939.284499652778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45939.284499652778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45939.284499652778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45939.284499652778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45939.284499652778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45939.284499652778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45939.284499652778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45939.284499652778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45939.284499652778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45939.284499652778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45939.284499652778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45939.284499652778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45939.284499652778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45939.284499652778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45939.284499652778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45939.284499652778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45939.284499652778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45939.284499652778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45939.284499652778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45939.284499652778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45939.284499652778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45939.284499652778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45939.284499652778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45939.284499652778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45939.284499652778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45939.284499652778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45939.284499652778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45939.284499652778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45939.284499652778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45939.284499652778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45939.284499652778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45939.284499652778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45939.284499652778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45939.284499652778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45939.284499652778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45939.284499652778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45939.284499652778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45939.284499652778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45939.284499652778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45939.284499652778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45939.284499652778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45939.284499652778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45939.284499652778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45939.284499652778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45939.284499652778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45939.284499652778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45939.284499652778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45939.284499652778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45939.284499652778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45939.284499652778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45939.284499652778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45939.284499652778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45939.284499652778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45939.284499652778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45939.284499652778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45939.284499652778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45939.284499652778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45939.284499652778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45939.284499652778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45939.284499652778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45939.284499652778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45939.284499652778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45939.284499652778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45939.284499652778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45939.284499652778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45939.284499652778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45939.284499652778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45939.284499652778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45939.284499652778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45939.284499652778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45939.284499652778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45939.284499652778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45939.284499652778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45939.284499652778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45939.284499652778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45939.284499652778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45939.284499652778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45939.284499652778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45939.284499652778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45939.284499652778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45939.284499652778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45939.284499652778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45939.284499652778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45939.284499652778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45939.284499652778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45939.284499652778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45939.284499652778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45939.284499652778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45939.284499652778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45939.284499652778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45939.284499652778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45939.284499652778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45939.284499652778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45939.284499652778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45939.284499652778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45939.284499652778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45939.284499652778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45939.284499652778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45939.284499652778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45939.284499652778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45939.284499652778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45939.284499652778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45939.284499652778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45939.284499652778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45939.284499652778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45939.284499652778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45939.284499652778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45939.284499652778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45939.284499652778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45939.284499652778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45939.284499652778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45939.284499652778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45939.284499652778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45939.284499652778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45939.284499652778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45939.284499652778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45939.284499652778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45939.284499652778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45939.284499652778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45939.284499652778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45939.284499652778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45939.284499652778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45939.284499652778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45939.284499652778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45939.284499652778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45939.284499652778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45939.284499652778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45939.284499652778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45939.284499652778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45939.284499652778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45939.284499652778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45939.284499652778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45939.284499652778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45939.284499652778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45939.284499652778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45939.284499652778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45939.284499652778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45939.284499652778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45939.284499652778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45939.284499652778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45939.284499652778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45939.284499652778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45939.284499652778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45939.284499652778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45939.284499652778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45939.284499652778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45939.284499652778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45939.284499652778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45939.284499652778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45939.284499652778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45939.284499652778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45939.284499652778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45939.284499652778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45939.284499652778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45939.284499652778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45939.284499652778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45939.284499652778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45939.284499652778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45939.284499652778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45939.284499652778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45939.284499652778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45939.284499652778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45939.284499652778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45939.284499652778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45939.284499652778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45939.284499652778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45939.284499652778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45939.284499652778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45939.284499652778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45939.284499652778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45939.284499652778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45939.284499652778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45939.284499652778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45939.284499652778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45939.284499652778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45939.284499652778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45939.284499652778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45939.284499652778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45939.284499652778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45939.284499652778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45939.284499652778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45939.284499652778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45939.284499652778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45939.284499652778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45939.284499652778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45939.284499652778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45939.284499652778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45939.284499652778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45939.284499652778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45939.284499652778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45939.284499652778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45939.284499652778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45939.284499652778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45939.284499652778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45939.284499652778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45939.284499652778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45939.284499652778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45939.284499652778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45939.284499652778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45939.284499652778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45939.284499652778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45939.284499652778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45939.284499652778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45939.284499652778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45939.284499652778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45939.284499652778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45939.284499652778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45939.284499652778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45939.284499652778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45939.284499652778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45939.284499652778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45939.284499652778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45939.284499652778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45939.284499652778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45939.284499652778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45939.284499652778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45939.284499652778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45939.284499652778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45939.284499652778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45939.284499652778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45939.284499652778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45939.284499652778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45939.284499652778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45939.284499652778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45939.284499652778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45939.284499652778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45939.284499652778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45939.284499652778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45939.284499652778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45939.284499652778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45939.284499652778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45939.284499652778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45939.284499652778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45939.284499652778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45939.284499652778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45939.284499652778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45939.284499652778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45939.284499652778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45939.284499652778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45939.284499652778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45939.284499652778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45939.284499652778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45939.284499652778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45939.284499652778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45939.284499652778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45939.284499652778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45939.284499652778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45939.284499652778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45939.284499652778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45939.284499652778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45939.284499652778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45939.284499652778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45939.284499652778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45939.284499652778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45939.284499652778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45939.284499652778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45939.284499652778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45939.284499652778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45939.284499652778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45939.284499652778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45939.284499652778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45939.284499652778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45939.284499652778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45939.284499652778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45939.284499652778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45939.284499652778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45939.284499652778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45939.284499652778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45939.284499652778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45939.284499652778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45939.284499652778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45939.284499652778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45939.284499652778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45939.284499652778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45939.284499652778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45939.284499652778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45939.284499652778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45939.284499652778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45939.284499652778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45939.284499652778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45939.284499652778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45939.284499652778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45939.284499652778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45939.284499652778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45939.284499652778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45939.284499652778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45939.284499652778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45939.284499652778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45939.284499652778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45939.284499652778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45939.284499652778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45939.284499652778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45939.284499652778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45939.284499652778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45939.284499652778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45939.284499652778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45939.284499652778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45939.284499652778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45939.284499652778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45939.284499652778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45939.284499652778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45939.284499652778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45939.284499652778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45939.284499652778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45939.284499652778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45939.284499652778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45939.284499652778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45939.284499652778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45939.284499652778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45939.284499652778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45939.284499652778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45939.284499652778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45939.284499652778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45939.284499652778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45939.284499652778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45939.284499652778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45939.284499652778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45939.284499652778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45939.284499652778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45939.284499652778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45939.284499652778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45939.284499652778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45939.284499652778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45939.284499652778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45939.284499652778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45939.284499652778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45939.284499652778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45939.284499652778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45939.284499652778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45939.284499652778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45939.284499652778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45939.284499652778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45939.284499652778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45939.284499652778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45939.284499652778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45939.284499652778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45939.284499652778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45939.284499652778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45939.284499652778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45939.284499652778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45939.284499652778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45939.284499652778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45939.284499652778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45939.284499652778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45939.284499652778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45939.284499652778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45939.284499652778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45939.284499652778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45939.284499652778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45939.284499652778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45939.284499652778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45939.284499652778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45939.284499652778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45939.284499652778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45939.284499652778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45939.284499652778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45939.284499652778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45939.284499652778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45939.284499652778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45939.284499652778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45939.284499652778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45939.284499652778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45939.284499652778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45939.284499652778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45939.284499652778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45939.284499652778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45939.284499652778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45939.284499652778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45939.284499652778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45939.284499652778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45939.284499652778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45939.284499652778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45939.284499652778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45939.284499652778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45939.284499652778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45939.284499652778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45939.284499652778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45939.284499652778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45939.284499652778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45939.284499652778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45939.284499652778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45939.284499652778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45939.284499652778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45939.284499652778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45939.284499652778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45939.284499652778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45939.284499652778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45939.284499652778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45939.284499652778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45939.284499652778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45939.284499652778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45939.284499652778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45939.284499652778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45939.284499652778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45939.284499652778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45939.284499652778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45939.284499652778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45939.284499652778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45939.284499652778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45939.284499652778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45939.284499652778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45939.284499652778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45939.284499652778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45939.284499652778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45939.284499652778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45939.284499652778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45939.284499652778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45939.284499652778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45939.284499652778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45939.284499652778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45939.284499652778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45939.284499652778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45939.284499652778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45939.284499652778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45939.284499652778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45939.284499652778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45939.284499652778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45939.284499652778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45939.284499652778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45939.284499652778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45939.284499652778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45939.284499652778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45939.284499652778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45939.284499652778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45939.284499652778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45939.284499652778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45939.284499652778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45939.284499652778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45939.284499652778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45939.284499652778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45939.284499652778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45939.284499652778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45939.284499652778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45939.284499652778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45939.284499652778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45939.284499652778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45939.284499652778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45939.284499652778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45939.284499652778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45939.284499652778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45939.284499652778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45939.284499652778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45939.284499652778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45939.284499652778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45939.284499652778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45939.284499652778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45939.284499652778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45939.284499652778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45939.284499652778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45939.284499652778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45939.284499652778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45939.284499652778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45939.284499652778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45939.284499652778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45939.284499652778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45939.284499652778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45939.284499652778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45939.284499652778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45939.284499652778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45939.284499652778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45939.284499652778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45939.284499652778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45939.284499652778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45939.284499652778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45939.284499652778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45939.284499652778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45939.284499652778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45939.284499652778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45939.284499652778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45939.284499652778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45939.284499652778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45939.284499652778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45939.284499652778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45939.284499652778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45939.284499652778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45939.284499652778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45939.284499652778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45939.284499652778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45939.284499652778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45939.284499652778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45939.284499652778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45939.284499652778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45939.284499652778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45939.284499652778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45939.284499652778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45939.284499652778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45939.284499652778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45939.284499652778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45939.284499652778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45939.284499652778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45939.284499652778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45939.284499652778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45939.284499652778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45939.284499652778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45939.284499652778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45939.284499652778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45939.284499652778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45939.284499652778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45939.284499652778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45939.284499652778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45939.284499652778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45939.284499652778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45939.284499652778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45939.284499652778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45939.284499652778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45939.284499652778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45939.284499652778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45939.284499652778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45939.284499652778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45939.284499652778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45939.284499652778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45939.284499652778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45939.284499652778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45939.284499652778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45939.284499652778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45939.284499652778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45939.284499652778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45939.284499652778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45939.284499652778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45939.284499652778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45939.284499652778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45939.284499652778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45939.284499652778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45939.284499652778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45939.284499652778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45939.284499652778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45939.284499652778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45939.284499652778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45939.284499652778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45939.284499652778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45939.284499652778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45939.284499652778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45939.284499652778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45939.284499652778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45939.284499652778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45939.284499652778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45939.284499652778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45939.284499652778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45939.284499652778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45939.284499652778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45939.284499652778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45939.284499652778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45939.284499652778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45939.284499652778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45939.284499652778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45939.284499652778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45939.284499652778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45939.284499652778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45939.284499652778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45939.284499652778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45939.284499652778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45939.284499652778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45939.284499652778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45939.284499652778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45939.284499652778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45939.284499652778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45939.284499652778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45939.284499652778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45939.284499652778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45939.284499652778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45939.284499652778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45939.284499652778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45939.284499652778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45939.284499652778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45939.284499652778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45939.284499652778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45939.284499652778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45939.284499652778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45939.284499652778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45939.284499652778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45939.284499652778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45939.284499652778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45939.284499652778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45939.284499652778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45939.284499652778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45939.284499652778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45939.284499652778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45939.284499652778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45939.284499652778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45939.284499652778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45939.284499652778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45939.284499652778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45939.284499652778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45939.284499652778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45939.284499652778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45939.284499652778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45939.284499652778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45939.284499652778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45939.284499652778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45939.284499652778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45939.284499652778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45939.284499652778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45939.284499652778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45939.284499652778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45939.284499652778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45939.284499652778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45939.284499652778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45939.284499652778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45939.284499652778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45939.284499652778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45939.284499652778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45939.284499652778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45939.284499652778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45939.284499652778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45939.284499652778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45939.284499652778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45939.284499652778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45939.284499652778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45939.284499652778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45939.284499652778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45939.284499652778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45939.284499652778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45939.284499652778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45939.284499652778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45939.284499652778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45939.284499652778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45939.284499652778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45939.284499652778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45939.284499652778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45939.284499652778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45939.284499652778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45939.284499652778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45939.284499652778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45939.284499652778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45939.284499652778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45939.284499652778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45939.284499652778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45939.284499652778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45939.284499652778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45939.284499652778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45939.284499652778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45939.284499652778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45939.284499652778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45939.284499652778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45939.284499652778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45939.284499652778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45939.284499652778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45939.284499652778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45939.284499652778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45939.284499652778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45939.284499652778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45939.284499652778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45939.284499652778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45939.284499652778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45939.284499652778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45939.284499652778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45939.284499652778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45939.284499652778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45939.284499652778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45939.284499652778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45939.284499652778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45939.284499652778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45939.284499652778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45939.284499652778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45939.284499652778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45939.284499652778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45939.284499652778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45939.284499652778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45939.284499652778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45939.284499652778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45939.284499652778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45939.284499652778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45939.284499652778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45939.284499652778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45939.284499652778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45939.284499652778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45939.284499652778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45939.284499652778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45939.284499652778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45939.284499652778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45939.284499652778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45939.284499652778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45939.284499652778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45939.284499652778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45939.284499652778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45939.284499652778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45939.284499652778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45939.284499652778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45939.284499652778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45939.284499652778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45939.284499652778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45939.284499652778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45939.284499652778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45939.284499652778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45939.284499652778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45939.284499652778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45939.284499652778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45939.284499652778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45939.284499652778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45939.284499652778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45939.284499652778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45939.284499652778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45939.284499652778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45939.284499652778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45939.284499652778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45939.284499652778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45939.284499652778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235.80378206018213</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c r="G3" s="132">
        <f ca="1">IFERROR(NOW()-F3,"")</f>
        <v>45939.284499652778</v>
      </c>
      <c r="H3" s="131">
        <v>45939.225092592591</v>
      </c>
      <c r="I3" s="127" t="str">
        <f>IFERROR(VLOOKUP(D3,DB!A:F,6,0),"")</f>
        <v>SCECO</v>
      </c>
      <c r="J3" s="127" t="str">
        <f>IFERROR(VLOOKUP(D3,DB!A:G,7,0),"")</f>
        <v>In progress</v>
      </c>
      <c r="K3" s="134" t="s">
        <v>39062</v>
      </c>
      <c r="L3" s="129" t="str">
        <f>IFERROR(VLOOKUP(D3,DB!A:I,9,0),"")</f>
        <v>Latis</v>
      </c>
    </row>
    <row r="4" spans="1:16" ht="15" customHeight="1">
      <c r="A4" s="127"/>
      <c r="B4" s="127" t="str">
        <f>IFERROR(VLOOKUP(D4,DB!A:K,11,0),"")</f>
        <v/>
      </c>
      <c r="C4" s="128"/>
      <c r="D4" s="169"/>
      <c r="E4" s="130"/>
      <c r="F4" s="131"/>
      <c r="G4" s="132">
        <f ca="1">IFERROR(NOW()-F4,"")</f>
        <v>45939.284499652778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45939.284499652778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45939.284499652778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45939.284499652778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45939.284499652778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45939.284499652778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45939.284499652778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45939.284499652778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45939.284499652778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45939.284499652778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45939.284499652778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45939.284499652778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45939.284499652778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45939.284499652778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45939.284499652778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45939.284499652778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45939.284499652778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45939.284499652778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45939.284499652778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45939.284499652778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45939.284499652778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45939.284499652778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45939.284499652778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45939.284499652778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45939.284499652778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45939.284499652778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45939.284499652778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45939.284499652778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45939.284499652778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45939.284499652778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45939.284499652778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45939.284499652778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45939.284499652778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45939.284499652778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45939.284499652778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45939.284499652778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45939.284499652778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45939.284499652778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45939.284499652778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45939.284499652778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45939.284499652778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45939.284499652778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45939.284499652778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45939.284499652778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45939.284499652778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45939.284499652778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45939.284499652778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45939.284499652778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45939.284499652778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45939.284499652778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45939.284499652778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45939.284499652778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45939.284499652778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45939.284499652778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45939.284499652778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45939.284499652778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45939.284499652778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45939.284499652778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45939.284499652778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45939.284499652778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45939.284499652778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45939.284499652778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45939.284499652778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45939.284499652778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45939.284499652778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45939.284499652778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45939.284499652778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45939.284499652778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45939.284499652778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45939.284499652778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45939.284499652778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45939.284499652778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45939.284499652778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45939.284499652778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45939.284499652778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45939.284499652778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45939.284499652778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45939.284499652778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45939.284499652778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45939.284499652778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45939.284499652778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45939.284499652778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45939.284499652778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45939.284499652778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45939.284499652778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45939.284499652778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45939.284499652778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45939.284499652778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45939.284499652778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45939.284499652778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45939.284499652778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45939.284499652778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45939.284499652778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45939.284499652778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45939.284499652778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45939.284499652778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45939.284499652778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45939.284499652778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45939.284499652778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45939.284499652778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45939.284499652778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45939.284499652778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45939.284499652778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45939.284499652778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45939.284499652778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45939.284499652778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45939.284499652778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45939.284499652778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45939.284499652778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45939.284499652778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45939.284499652778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45939.284499652778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45939.284499652778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45939.284499652778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45939.284499652778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45939.284499652778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45939.284499652778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45939.284499652778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45939.284499652778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45939.284499652778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45939.284499652778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45939.284499652778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45939.284499652778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45939.284499652778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45939.284499652778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45939.284499652778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45939.284499652778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45939.284499652778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45939.284499652778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45939.284499652778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45939.284499652778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45939.284499652778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45939.284499652778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45939.284499652778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45939.284499652778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45939.284499652778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45939.284499652778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45939.284499652778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45939.284499652778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45939.284499652778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45939.284499652778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45939.284499652778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45939.284499652778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45939.284499652778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45939.284499652778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45939.284499652778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45939.284499652778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45939.284499652778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45939.284499652778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45939.284499652778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45939.284499652778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45939.284499652778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45939.284499652778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45939.284499652778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45939.284499652778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45939.284499652778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45939.284499652778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45939.284499652778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45939.284499652778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45939.284499652778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45939.284499652778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45939.284499652778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45939.284499652778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45939.284499652778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45939.284499652778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45939.284499652778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45939.284499652778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45939.284499652778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45939.284499652778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45939.284499652778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45939.284499652778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45939.284499652778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45939.284499652778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45939.284499652778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45939.284499652778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45939.284499652778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45939.284499652778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45939.284499652778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45939.284499652778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45939.284499652778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45939.284499652778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45939.284499652778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45939.284499652778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45939.284499652778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45939.284499652778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45939.284499652778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45939.284499652778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45939.284499652778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45939.284499652778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45939.284499652778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45939.284499652778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45939.284499652778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45939.284499652778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45939.284499652778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45939.284499652778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45939.284499652778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45939.284499652778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45939.284499652778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45939.284499652778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45939.284499652778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45939.284499652778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45939.284499652778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45939.284499652778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45939.284499652778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45939.284499652778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45939.284499652778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45939.284499652778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45939.284499652778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45939.284499652778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45939.284499652778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45939.284499652778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45939.284499652778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45939.284499652778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45939.284499652778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45939.284499652778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45939.284499652778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45939.284499652778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45939.284499652778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45939.284499652778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45939.284499652778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45939.284499652778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45939.284499652778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45939.284499652778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45939.284499652778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45939.284499652778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45939.284499652778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45939.284499652778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45939.284499652778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45939.284499652778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45939.284499652778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45939.284499652778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45939.284499652778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45939.284499652778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45939.284499652778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45939.284499652778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45939.284499652778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45939.284499652778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45939.284499652778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45939.284499652778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45939.284499652778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45939.284499652778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45939.284499652778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45939.284499652778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45939.284499652778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45939.284499652778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45939.284499652778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45939.284499652778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45939.284499652778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45939.284499652778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45939.284499652778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45939.284499652778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45939.284499652778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45939.284499652778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45939.284499652778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45939.284499652778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45939.284499652778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45939.284499652778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45939.284499652778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45939.284499652778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45939.284499652778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45939.284499652778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45939.284499652778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45939.284499652778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45939.284499652778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45939.284499652778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45939.284499652778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45939.284499652778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45939.284499652778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45939.284499652778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45939.284499652778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45939.284499652778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45939.284499652778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45939.284499652778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45939.284499652778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45939.284499652778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45939.284499652778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45939.284499652778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45939.284499652778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45939.284499652778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45939.284499652778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45939.284499652778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45939.284499652778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45939.284499652778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45939.284499652778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45939.284499652778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45939.284499652778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45939.284499652778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45939.284499652778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45939.284499652778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45939.284499652778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45939.284499652778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45939.284499652778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45939.284499652778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45939.284499652778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45939.284499652778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45939.284499652778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45939.284499652778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45939.284499652778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45939.284499652778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45939.284499652778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45939.284499652778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45939.284499652778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45939.284499652778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45939.284499652778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45939.284499652778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45939.284499652778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45939.284499652778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45939.284499652778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45939.284499652778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45939.284499652778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45939.284499652778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45939.284499652778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45939.284499652778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45939.284499652778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45939.284499652778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45939.284499652778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45939.284499652778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45939.284499652778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45939.284499652778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45939.284499652778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45939.284499652778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45939.284499652778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45939.284499652778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45939.284499652778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45939.284499652778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45939.284499652778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45939.284499652778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45939.284499652778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45939.284499652778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45939.284499652778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45939.284499652778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45939.284499652778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45939.284499652778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45939.284499652778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45939.284499652778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45939.284499652778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45939.284499652778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45939.284499652778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45939.284499652778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45939.284499652778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45939.284499652778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45939.284499652778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45939.284499652778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45939.284499652778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45939.284499652778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45939.284499652778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45939.284499652778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45939.284499652778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45939.284499652778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45939.284499652778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45939.284499652778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45939.284499652778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45939.284499652778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45939.284499652778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45939.284499652778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45939.284499652778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45939.284499652778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45939.284499652778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45939.284499652778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45939.284499652778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45939.284499652778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45939.284499652778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45939.284499652778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45939.284499652778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45939.284499652778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45939.284499652778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45939.284499652778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45939.284499652778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45939.284499652778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45939.284499652778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45939.284499652778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45939.284499652778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45939.284499652778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45939.284499652778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45939.284499652778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45939.284499652778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45939.284499652778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45939.284499652778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45939.284499652778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45939.284499652778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45939.284499652778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45939.284499652778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45939.284499652778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45939.284499652778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45939.284499652778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45939.284499652778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45939.284499652778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45939.284499652778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45939.284499652778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45939.284499652778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45939.284499652778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45939.284499652778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45939.284499652778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45939.284499652778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45939.284499652778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45939.284499652778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45939.284499652778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45939.284499652778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45939.284499652778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45939.284499652778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45939.284499652778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45939.284499652778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45939.284499652778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45939.284499652778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45939.284499652778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45939.284499652778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45939.284499652778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45939.284499652778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45939.284499652778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45939.284499652778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45939.284499652778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45939.284499652778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45939.284499652778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45939.284499652778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45939.284499652778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45939.284499652778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45939.284499652778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45939.284499652778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45939.284499652778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45939.284499652778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45939.284499652778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45939.284499652778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45939.284499652778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45939.284499652778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45939.284499652778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45939.284499652778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45939.284499652778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45939.284499652778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45939.284499652778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45939.284499652778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45939.284499652778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45939.284499652778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45939.284499652778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45939.284499652778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45939.284499652778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45939.284499652778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45939.284499652778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45939.284499652778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45939.284499652778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45939.284499652778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45939.284499652778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45939.284499652778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45939.284499652778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45939.284499652778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45939.284499652778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45939.284499652778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45939.284499652778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45939.284499652778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45939.284499652778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45939.284499652778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45939.284499652778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45939.284499652778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45939.284499652778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45939.284499652778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45939.284499652778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45939.284499652778</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45939.284499652778</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8">
        <f ca="1">IFERROR(NOW()-F2,"")</f>
        <v>47.452439467590011</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38972</v>
      </c>
      <c r="F3" s="38">
        <v>45926.188877314817</v>
      </c>
      <c r="G3" s="168">
        <f ca="1">IFERROR(NOW()-F3,"")</f>
        <v>13.095622337961686</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39">
        <f ca="1">IFERROR(NOW()-F4,"")</f>
        <v>45939.284499652778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45939.284499652778</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45939.284499652778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45939.284499652778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45939.284499652778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45939.284499652778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45939.284499652778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45939.284499652778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45939.284499652778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45939.284499652778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45939.284499652778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45939.284499652778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45939.284499652778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45939.284499652778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45939.284499652778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45939.284499652778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45939.284499652778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45939.284499652778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45939.284499652778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45939.284499652778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45939.284499652778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45939.284499652778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45939.284499652778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45939.284499652778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45939.284499652778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45939.284499652778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45939.284499652778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45939.284499652778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45939.284499652778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45939.284499652778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45939.284499652778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45939.284499652778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45939.284499652778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45939.284499652778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45939.284499652778</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45939.284499652778</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45939.284499652778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45939.284499652778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45939.284499652778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45939.284499652778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45939.284499652778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45939.284499652778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45939.284499652778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45939.284499652778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45939.284499652778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45939.284499652778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45939.284499652778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45939.284499652778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45939.284499652778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45939.284499652778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45939.284499652778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45939.284499652778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45939.284499652778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45939.284499652778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45939.284499652778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45939.284499652778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45939.284499652778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45939.284499652778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45939.284499652778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45939.284499652778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45939.284499652778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45939.284499652778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45939.284499652778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45939.284499652778</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45939.284499652778</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45939.284499652778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45939.284499652778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45939.284499652778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45939.284499652778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45939.284499652778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45939.284499652778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45939.284499652778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45939.284499652778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45939.284499652778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45939.284499652778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45939.284499652778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45939.284499652778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45939.284499652778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45939.284499652778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45939.284499652778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45939.284499652778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45939.284499652778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45939.284499652778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45939.284499652778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45939.284499652778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45939.284499652778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45939.284499652778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45939.284499652778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45939.284499652778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45939.284499652778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45939.284499652778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45939.284499652778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45939.284499652778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45939.284499652778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45939.284499652778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45939.284499652778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45939.284499652778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45939.284499652778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45939.284499652778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45939.284499652778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45939.284499652778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45939.284499652778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45939.284499652778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45939.284499652778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45939.284499652778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45939.284499652778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45939.284499652778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45939.284499652778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45939.284499652778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45939.284499652778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45939.284499652778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45939.284499652778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45939.284499652778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45939.284499652778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45939.284499652778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45939.284499652778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45939.284499652778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45939.284499652778</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45939.284499652778</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12.511652430555841</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45939.284499652778</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5.4035274305570056</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4.3422542824046104</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45939.284499652778</v>
      </c>
      <c r="H6" s="155">
        <v>45937.667847222219</v>
      </c>
      <c r="I6" s="150" t="str">
        <f>IFERROR(VLOOKUP(D6,DB!A:F,6,0),"")</f>
        <v>SCECO</v>
      </c>
      <c r="J6" s="150" t="str">
        <f>IFERROR(VLOOKUP(D6,DB!A:G,7,0),"")</f>
        <v>Weak</v>
      </c>
      <c r="K6" s="156" t="s">
        <v>39073</v>
      </c>
      <c r="L6" s="150" t="str">
        <f>IFERROR(VLOOKUP(D6,DB!A:I,9,0),"")</f>
        <v>Latis</v>
      </c>
    </row>
    <row r="7" spans="1:16383" ht="31.5" customHeight="1">
      <c r="A7" s="162" t="s">
        <v>39074</v>
      </c>
      <c r="B7" s="162" t="str">
        <f>IFERROR(VLOOKUP(D7,DB!A:K,11,0),"")</f>
        <v>R6</v>
      </c>
      <c r="C7" s="162">
        <v>1</v>
      </c>
      <c r="D7" s="150" t="s">
        <v>35484</v>
      </c>
      <c r="E7" s="162" t="s">
        <v>38964</v>
      </c>
      <c r="F7" s="175">
        <v>45939.275243055556</v>
      </c>
      <c r="G7" s="152">
        <f ca="1">IFERROR(NOW()-F7,"-")</f>
        <v>9.256597222702112E-3</v>
      </c>
      <c r="H7" s="175">
        <v>45939.269467592596</v>
      </c>
      <c r="I7" s="162" t="str">
        <f>IFERROR(VLOOKUP(D7,DB!A:F,6,0),"")</f>
        <v>SCECO</v>
      </c>
      <c r="J7" s="162" t="str">
        <f>IFERROR(VLOOKUP(D7,DB!A:G,7,0),"")</f>
        <v>Dead+No BB Design</v>
      </c>
      <c r="K7" s="162" t="s">
        <v>39075</v>
      </c>
      <c r="L7" s="162" t="str">
        <f>IFERROR(VLOOKUP(D7,DB!A:I,9,0),"")</f>
        <v>Latis</v>
      </c>
    </row>
    <row r="8" spans="1:16383" ht="31.5" customHeight="1">
      <c r="A8" s="162"/>
      <c r="B8" s="162" t="str">
        <f>IFERROR(VLOOKUP(D8,DB!A:K,11,0),"")</f>
        <v/>
      </c>
      <c r="C8" s="162"/>
      <c r="D8" s="161"/>
      <c r="E8" s="162"/>
      <c r="F8" s="162"/>
      <c r="G8" s="152">
        <f ca="1">IFERROR(NOW()-F8,"-")</f>
        <v>45939.284499652778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45939.284499652778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45939.284499652778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45939.284499652778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45939.284499652778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45939.284499652778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45939.284499652778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45939.284499652778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45939.284499652778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45939.284499652778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45939.284499652778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45939.284499652778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45939.284499652778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45939.284499652778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45939.284499652778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45939.284499652778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45939.284499652778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45939.284499652778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45939.284499652778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45939.284499652778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45939.284499652778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45939.284499652778</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45939.284499652778</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45939.284499652778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45939.284499652778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45939.284499652778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45939.284499652778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45939.284499652778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45939.284499652778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45939.284499652778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45939.284499652778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45939.284499652778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45939.284499652778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45939.284499652778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45939.284499652778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45939.284499652778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45939.284499652778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45939.284499652778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45939.284499652778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45939.284499652778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45939.284499652778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45939.284499652778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45939.284499652778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45939.284499652778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45939.284499652778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45939.284499652778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45939.284499652778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45939.284499652778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45939.284499652778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45939.284499652778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45939.284499652778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45939.284499652778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45939.284499652778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45939.284499652778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45939.284499652778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45939.284499652778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45939.284499652778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45939.284499652778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45939.284499652778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45939.284499652778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45939.284499652778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45939.284499652778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45939.284499652778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45939.284499652778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45939.284499652778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45939.284499652778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45939.284499652778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45939.284499652778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45939.284499652778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45939.284499652778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45939.284499652778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45939.284499652778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45939.284499652778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45939.284499652778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45939.284499652778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45939.284499652778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45939.284499652778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45939.284499652778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45939.284499652778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45939.284499652778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45939.284499652778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45939.284499652778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45939.284499652778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45939.284499652778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45939.284499652778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45939.284499652778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45939.284499652778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45939.284499652778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45939.284499652778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45939.284499652778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45939.284499652778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45939.284499652778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45939.284499652778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45939.284499652778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45939.284499652778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45939.284499652778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45939.284499652778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45939.284499652778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45939.284499652778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45939.284499652778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45939.284499652778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45939.284499652778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45939.284499652778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45939.284499652778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45939.284499652778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45939.284499652778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45939.284499652778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45939.284499652778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45939.284499652778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45939.284499652778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45939.284499652778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45939.284499652778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45939.284499652778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45939.284499652778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45939.284499652778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45939.284499652778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45939.284499652778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45939.284499652778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45939.284499652778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45939.284499652778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45939.284499652778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45939.284499652778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45939.284499652778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45939.284499652778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45939.284499652778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45939.284499652778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45939.284499652778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45939.284499652778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45939.284499652778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45939.284499652778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45939.284499652778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45939.284499652778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45939.284499652778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45939.284499652778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45939.284499652778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45939.284499652778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45939.284499652778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45939.284499652778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45939.284499652778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45939.284499652778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45939.284499652778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45939.284499652778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45939.284499652778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45939.284499652778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45939.284499652778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45939.284499652778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45939.284499652778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45939.284499652778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45939.284499652778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45939.284499652778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45939.284499652778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45939.284499652778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45939.284499652778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45939.284499652778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45939.284499652778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45939.284499652778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45939.284499652778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45939.284499652778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45939.284499652778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45939.284499652778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45939.284499652778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45939.284499652778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45939.284499652778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45939.284499652778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45939.284499652778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45939.284499652778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45939.284499652778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45939.284499652778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45939.284499652778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45939.284499652778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45939.284499652778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45939.284499652778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45939.284499652778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45939.284499652778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45939.284499652778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45939.284499652778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45939.284499652778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45939.284499652778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45939.284499652778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45939.284499652778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45939.284499652778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45939.284499652778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45939.284499652778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45939.284499652778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45939.284499652778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45939.284499652778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45939.284499652778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45939.284499652778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45939.284499652778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45939.284499652778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45939.284499652778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45939.284499652778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45939.284499652778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45939.284499652778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45939.284499652778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45939.284499652778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45939.284499652778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45939.284499652778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45939.284499652778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45939.284499652778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45939.284499652778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45939.284499652778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45939.284499652778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45939.284499652778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45939.284499652778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45939.284499652778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45939.284499652778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45939.284499652778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45939.284499652778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45939.284499652778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