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93" documentId="13_ncr:1_{F6CB121F-512D-4AA6-A0C1-0FB36C537598}" xr6:coauthVersionLast="47" xr6:coauthVersionMax="47" xr10:uidLastSave="{B345C424-072D-4B9D-BA6B-8D122DCAE100}"/>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<sst xmlns="http://schemas.openxmlformats.org/spreadsheetml/2006/main" count="179037" uniqueCount="39109">
  <si>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</si>
  <si>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</si>
  <si>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</si>
  <si>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</si>
  <si>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</si>
  <si>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</si>
  <si>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</si>
  <si>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</si>
  <si>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</si>
  <si>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</si>
  <si>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</si>
  <si>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</si>
  <si>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</si>
  <si>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</si>
  <si>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</si>
  <si>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</si>
  <si>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</si>
  <si>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</si>
  <si>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</si>
  <si>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</si>
  <si>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</si>
  <si>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</si>
  <si>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</si>
  <si>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</si>
  <si>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</si>
  <si>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</si>
  <si>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</si>
  <si>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</si>
  <si>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</si>
  <si>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</si>
  <si>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</si>
  <si>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</si>
  <si>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</si>
  <si>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</si>
  <si>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</si>
  <si>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</si>
  <si>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</si>
  <si>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</si>
  <si>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</si>
  <si>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</si>
  <si>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</si>
  <si>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</si>
  <si>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</si>
  <si>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</si>
  <si>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</si>
  <si>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</si>
  <si>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</si>
  <si>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</si>
  <si>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</si>
  <si>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</si>
  <si>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</si>
  <si>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</si>
  <si>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</si>
  <si>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</si>
  <si>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</si>
  <si>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</si>
  <si>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</si>
  <si>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</si>
  <si>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</si>
  <si>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</si>
  <si>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</si>
  <si>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</si>
  <si>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</si>
  <si>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</si>
  <si>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</si>
  <si>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</si>
  <si>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</si>
  <si>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</si>
  <si>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</si>
  <si>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</si>
  <si>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</si>
  <si>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</si>
  <si>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</si>
  <si>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</si>
  <si>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</si>
  <si>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</si>
  <si>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</si>
  <si>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</si>
  <si>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</si>
  <si>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</si>
  <si>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</si>
  <si>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</si>
  <si>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</si>
  <si>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</si>
  <si>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</si>
  <si>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</si>
  <si>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</si>
  <si>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</si>
  <si>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</si>
  <si>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</si>
  <si>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</si>
  <si>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</si>
  <si>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</si>
  <si>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</si>
  <si>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</si>
  <si>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</si>
  <si>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</si>
  <si>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</si>
  <si>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</si>
  <si>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</si>
  <si>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</si>
  <si>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</si>
  <si>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</si>
  <si>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</si>
  <si>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</si>
  <si>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</si>
  <si>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</si>
  <si>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</si>
  <si>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</si>
  <si>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</si>
  <si>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</si>
  <si>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</si>
  <si>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</si>
  <si>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</si>
  <si>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</si>
  <si>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</si>
  <si>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</si>
  <si>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</si>
  <si>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</si>
  <si>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</si>
  <si>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</si>
  <si>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</si>
  <si>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</si>
  <si>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</si>
  <si>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</si>
  <si>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</si>
  <si>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</si>
  <si>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</si>
  <si>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</si>
  <si>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</si>
  <si>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</si>
  <si>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</si>
  <si>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</si>
  <si>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</si>
  <si>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</si>
  <si>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</si>
  <si>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</si>
  <si>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</si>
  <si>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</si>
  <si>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</si>
  <si>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</si>
  <si>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</si>
  <si>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</si>
  <si>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</si>
  <si>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</si>
  <si>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</si>
  <si>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</si>
  <si>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</si>
  <si>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</si>
  <si>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</si>
  <si>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</si>
  <si>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</si>
  <si>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</si>
  <si>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</si>
  <si>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</si>
  <si>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</si>
  <si>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</si>
  <si>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</si>
  <si>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</si>
  <si>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</si>
  <si>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</si>
  <si>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</si>
  <si>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</si>
  <si>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</si>
  <si>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</si>
  <si>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</si>
  <si>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</si>
  <si>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</si>
  <si>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</si>
  <si>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</si>
  <si>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</si>
  <si>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</si>
  <si>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</si>
  <si>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</si>
  <si>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</si>
  <si>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</si>
  <si>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</si>
  <si>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</si>
  <si>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</si>
  <si>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</si>
  <si>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</si>
  <si>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</si>
  <si>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</si>
  <si>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</si>
  <si>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</si>
  <si>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</si>
  <si>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</si>
  <si>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</si>
  <si>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</si>
  <si>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</si>
  <si>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</si>
  <si>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</si>
  <si>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</si>
  <si>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</si>
  <si>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</si>
  <si>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</si>
  <si>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</si>
  <si>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</si>
  <si>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</si>
  <si>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</si>
  <si>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</si>
  <si>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</si>
  <si>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</si>
  <si>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</si>
  <si>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</si>
  <si>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</si>
  <si>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</si>
  <si>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</si>
  <si>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</si>
  <si>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</si>
  <si>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</si>
  <si>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</si>
  <si>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</si>
  <si>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</si>
  <si>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</si>
  <si>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</si>
  <si>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</si>
  <si>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</si>
  <si>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</si>
  <si>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</si>
  <si>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</si>
  <si>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</si>
  <si>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</si>
  <si>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</si>
  <si>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</si>
  <si>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</si>
  <si>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</si>
  <si>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</si>
  <si>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</si>
  <si>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</si>
  <si>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</si>
  <si>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</si>
  <si>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</si>
  <si>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</si>
  <si>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</si>
  <si>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</si>
  <si>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</si>
  <si>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</si>
  <si>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</si>
  <si>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</si>
  <si>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</si>
  <si>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</si>
  <si>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</si>
  <si>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</si>
  <si>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</si>
  <si>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</si>
  <si>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</si>
  <si>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</si>
  <si>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</si>
  <si>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</si>
  <si>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</si>
  <si>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</si>
  <si>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</si>
  <si>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</si>
  <si>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</si>
  <si>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</si>
  <si>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</si>
  <si>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</si>
  <si>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</si>
  <si>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</si>
  <si>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</si>
  <si>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</si>
  <si>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</si>
  <si>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</si>
  <si>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</si>
  <si>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</si>
  <si>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</si>
  <si>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</si>
  <si>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</si>
  <si>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</si>
  <si>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</si>
  <si>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</si>
  <si>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</si>
  <si>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</si>
  <si>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</si>
  <si>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</si>
  <si>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</si>
  <si>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</si>
  <si>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</si>
  <si>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</si>
  <si>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</si>
  <si>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</si>
  <si>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</si>
  <si>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</si>
  <si>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</si>
  <si>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</si>
  <si>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</si>
  <si>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</si>
  <si>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</si>
  <si>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</si>
  <si>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</si>
  <si>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</si>
  <si>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</si>
  <si>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</si>
  <si>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</si>
  <si>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</si>
  <si>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</si>
  <si>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</si>
  <si>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</si>
  <si>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</si>
  <si>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</si>
  <si>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</si>
  <si>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</si>
  <si>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</si>
  <si>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</si>
  <si>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</si>
  <si>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</si>
  <si>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</si>
  <si>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</si>
  <si>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</si>
  <si>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</si>
  <si>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</si>
  <si>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</si>
  <si>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</si>
  <si>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</si>
  <si>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</si>
  <si>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</si>
  <si>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</si>
  <si>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</si>
  <si>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</si>
  <si>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</si>
  <si>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</si>
  <si>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</si>
  <si>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</si>
  <si>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</si>
  <si>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</si>
  <si>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</si>
  <si>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</si>
  <si>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</si>
  <si>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</si>
  <si>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</si>
  <si>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</si>
  <si>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</si>
  <si>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</si>
  <si>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</si>
  <si>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</si>
  <si>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</si>
  <si>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</si>
  <si>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</si>
  <si>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</si>
  <si>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</si>
  <si>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</si>
  <si>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</si>
  <si>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</si>
  <si>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</si>
  <si>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</si>
  <si>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</si>
  <si>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</si>
  <si>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</si>
  <si>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</si>
  <si>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</si>
  <si>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</si>
  <si>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</si>
  <si>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</si>
  <si>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</si>
  <si>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</si>
  <si>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</si>
  <si>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</si>
  <si>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</si>
  <si>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</si>
  <si>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</si>
  <si>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</si>
  <si>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</si>
  <si>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</si>
  <si>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</si>
  <si>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</si>
  <si>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</si>
  <si>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</si>
  <si>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</si>
  <si>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</si>
  <si>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</si>
  <si>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</si>
  <si>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</si>
  <si>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</si>
  <si>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</si>
  <si>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</si>
  <si>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</si>
  <si>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</si>
  <si>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</si>
  <si>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</si>
  <si>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</si>
  <si>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</si>
  <si>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</si>
  <si>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</si>
  <si>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</si>
  <si>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</si>
  <si>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</si>
  <si>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</si>
  <si>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</si>
  <si>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</si>
  <si>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</si>
  <si>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</si>
  <si>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</si>
  <si>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</si>
  <si>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</si>
  <si>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</si>
  <si>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</si>
  <si>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</si>
  <si>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</si>
  <si>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</si>
  <si>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</si>
  <si>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</si>
  <si>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</si>
  <si>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</si>
  <si>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</si>
  <si>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</si>
  <si>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</si>
  <si>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</si>
  <si>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</si>
  <si>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</si>
  <si>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</si>
  <si>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</si>
  <si>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</si>
  <si>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</si>
  <si>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</si>
  <si>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</si>
  <si>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</si>
  <si>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</si>
  <si>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</si>
  <si>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</si>
  <si>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</si>
  <si>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</si>
  <si>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</si>
  <si>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</si>
  <si>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</si>
  <si>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</si>
  <si>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</si>
  <si>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</si>
  <si>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</si>
  <si>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</si>
  <si>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</si>
  <si>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</si>
  <si>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</si>
  <si>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</si>
  <si>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</si>
  <si>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</si>
  <si>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</si>
  <si>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</si>
  <si>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</si>
  <si>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</si>
  <si>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</si>
  <si>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</si>
  <si>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</si>
  <si>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</si>
  <si>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</si>
  <si>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</si>
  <si>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</si>
  <si>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</si>
  <si>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</si>
  <si>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</si>
  <si>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</si>
  <si>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</si>
  <si>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</si>
  <si>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</si>
  <si>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</si>
  <si>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</si>
  <si>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</si>
  <si>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</si>
  <si>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</si>
  <si>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</si>
  <si>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</si>
  <si>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</si>
  <si>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</si>
  <si>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</si>
  <si>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</si>
  <si>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</si>
  <si>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</si>
  <si>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</si>
  <si>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</si>
  <si>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</si>
  <si>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</si>
  <si>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</si>
  <si>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</si>
  <si>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</si>
  <si>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</si>
  <si>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</si>
  <si>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</si>
  <si>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</si>
  <si>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</si>
  <si>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</si>
  <si>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</si>
  <si>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</si>
  <si>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</si>
  <si>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</si>
  <si>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</si>
  <si>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</si>
  <si>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</si>
  <si>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</si>
  <si>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</si>
  <si>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</si>
  <si>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</si>
  <si>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</si>
  <si>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</si>
  <si>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</si>
  <si>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</si>
  <si>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</si>
  <si>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</si>
  <si>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</si>
  <si>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</si>
  <si>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</si>
  <si>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</si>
  <si>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</si>
  <si>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</si>
  <si>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</si>
  <si>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</si>
  <si>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</si>
  <si>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</si>
  <si>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</si>
  <si>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</si>
  <si>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</si>
  <si>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</si>
  <si>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</si>
  <si>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</si>
  <si>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</si>
  <si>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</si>
  <si>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</si>
  <si>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</si>
  <si>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</si>
  <si>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</si>
  <si>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</si>
  <si>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</si>
  <si>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</si>
  <si>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</si>
  <si>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</si>
  <si>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</si>
  <si>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</si>
  <si>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</si>
  <si>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</si>
  <si>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</si>
  <si>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</si>
  <si>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</si>
  <si>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</si>
  <si>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</si>
  <si>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</si>
  <si>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</si>
  <si>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</si>
  <si>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</si>
  <si>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</si>
  <si>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</si>
  <si>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</si>
  <si>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</si>
  <si>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</si>
  <si>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</si>
  <si>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</si>
  <si>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</si>
  <si>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</si>
  <si>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</si>
  <si>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</si>
  <si>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</si>
  <si>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</si>
  <si>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</si>
  <si>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</si>
  <si>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</si>
  <si>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</si>
  <si>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</si>
  <si>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</si>
  <si>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</si>
  <si>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</si>
  <si>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</si>
  <si>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</si>
  <si>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</si>
  <si>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</si>
  <si>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</si>
  <si>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</si>
  <si>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</si>
  <si>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</si>
  <si>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</si>
  <si>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</si>
  <si>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</si>
  <si>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</si>
  <si>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</si>
  <si>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</si>
  <si>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</si>
  <si>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</si>
  <si>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</si>
  <si>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</si>
  <si>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</si>
  <si>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</si>
  <si>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</si>
  <si>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</si>
  <si>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</si>
  <si>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</si>
  <si>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</si>
  <si>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</si>
  <si>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</si>
  <si>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</si>
  <si>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</si>
  <si>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</si>
  <si>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</si>
  <si>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</si>
  <si>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</si>
  <si>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</si>
  <si>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</si>
  <si>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</si>
  <si>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</si>
  <si>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</si>
  <si>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</si>
  <si>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</si>
  <si>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</si>
  <si>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</si>
  <si>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</si>
  <si>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</si>
  <si>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</si>
  <si>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</si>
  <si>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</si>
  <si>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</si>
  <si>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</si>
  <si>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</si>
  <si>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</si>
  <si>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</si>
  <si>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</si>
  <si>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</si>
  <si>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</si>
  <si>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</si>
  <si>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</si>
  <si>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</si>
  <si>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</si>
  <si>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</si>
  <si>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</si>
  <si>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</si>
  <si>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</si>
  <si>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</si>
  <si>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</si>
  <si>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</si>
  <si>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</si>
  <si>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</si>
  <si>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</si>
  <si>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</si>
  <si>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</si>
  <si>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</si>
  <si>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</si>
  <si>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</si>
  <si>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</si>
  <si>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</si>
  <si>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</si>
  <si>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</si>
  <si>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</si>
  <si>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</si>
  <si>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</si>
  <si>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</si>
  <si>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</si>
  <si>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</si>
  <si>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</si>
  <si>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</si>
  <si>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</si>
  <si>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</si>
  <si>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</si>
  <si>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</si>
  <si>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</si>
  <si>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</si>
  <si>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</si>
  <si>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</si>
  <si>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</si>
  <si>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</si>
  <si>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</si>
  <si>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</si>
  <si>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</si>
  <si>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</si>
  <si>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</si>
  <si>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</si>
  <si>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</si>
  <si>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</si>
  <si>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</si>
  <si>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</si>
  <si>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</si>
  <si>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</si>
  <si>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</si>
  <si>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</si>
  <si>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</si>
  <si>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</si>
  <si>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</si>
  <si>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</si>
  <si>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</si>
  <si>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</si>
  <si>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</si>
  <si>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</si>
  <si>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</si>
  <si>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</si>
  <si>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</si>
  <si>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</si>
  <si>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</si>
  <si>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</si>
  <si>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</si>
  <si>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</si>
  <si>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</si>
  <si>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</si>
  <si>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</si>
  <si>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</si>
  <si>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</si>
  <si>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</si>
  <si>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</si>
  <si>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</si>
  <si>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</si>
  <si>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</si>
  <si>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</si>
  <si>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</si>
  <si>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</si>
  <si>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</si>
  <si>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</si>
  <si>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</si>
  <si>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</si>
  <si>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</si>
  <si>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</si>
  <si>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</si>
  <si>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</si>
  <si>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</si>
  <si>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</si>
  <si>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</si>
  <si>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</si>
  <si>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</si>
  <si>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</si>
  <si>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</si>
  <si>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</si>
  <si>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</si>
  <si>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</si>
  <si>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</si>
  <si>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</si>
  <si>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</si>
  <si>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</si>
  <si>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</si>
  <si>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</si>
  <si>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</si>
  <si>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</si>
  <si>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</si>
  <si>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</si>
  <si>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</si>
  <si>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</si>
  <si>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</si>
  <si>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</si>
  <si>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</si>
  <si>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</si>
  <si>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</si>
  <si>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</si>
  <si>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</si>
  <si>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</si>
  <si>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</si>
  <si>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</si>
  <si>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</si>
  <si>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</si>
  <si>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</si>
  <si>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</si>
  <si>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</si>
  <si>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</si>
  <si>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</si>
  <si>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</si>
  <si>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</si>
  <si>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</si>
  <si>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</si>
  <si>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</si>
  <si>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</si>
  <si>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</si>
  <si>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</si>
  <si>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</si>
  <si>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</si>
  <si>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</si>
  <si>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</si>
  <si>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</si>
  <si>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</si>
  <si>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</si>
  <si>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</si>
  <si>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</si>
  <si>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</si>
  <si>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</si>
  <si>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</si>
  <si>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</si>
  <si>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</si>
  <si>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</si>
  <si>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</si>
  <si>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</si>
  <si>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</si>
  <si>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</si>
  <si>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</si>
  <si>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</si>
  <si>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</si>
  <si>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</si>
  <si>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</si>
  <si>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</si>
  <si>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</si>
  <si>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</si>
  <si>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</si>
  <si>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</si>
  <si>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</si>
  <si>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</si>
  <si>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</si>
  <si>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</si>
  <si>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</si>
  <si>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</si>
  <si>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</si>
  <si>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</si>
  <si>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</si>
  <si>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</si>
  <si>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</si>
  <si>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</si>
  <si>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</si>
  <si>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</si>
  <si>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</si>
  <si>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</si>
  <si>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</si>
  <si>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</si>
  <si>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</si>
  <si>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</si>
  <si>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</si>
  <si>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</si>
  <si>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</si>
  <si>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</si>
  <si>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</si>
  <si>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</si>
  <si>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</si>
  <si>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</si>
  <si>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</si>
  <si>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</si>
  <si>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</si>
  <si>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</si>
  <si>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</si>
  <si>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</si>
  <si>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</si>
  <si>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</si>
  <si>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</si>
  <si>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</si>
  <si>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</si>
  <si>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</si>
  <si>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</si>
  <si>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</si>
  <si>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</si>
  <si>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</si>
  <si>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</si>
  <si>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</si>
  <si>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</si>
  <si>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</si>
  <si>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</si>
  <si>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</si>
  <si>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</si>
  <si>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</si>
  <si>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</si>
  <si>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</si>
  <si>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</si>
  <si>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</si>
  <si>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</si>
  <si>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</si>
  <si>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</si>
  <si>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</si>
  <si>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</si>
  <si>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</si>
  <si>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</si>
  <si>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</si>
  <si>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</si>
  <si>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</si>
  <si>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</si>
  <si>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</si>
  <si>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</si>
  <si>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</si>
  <si>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</si>
  <si>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</si>
  <si>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</si>
  <si>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</si>
  <si>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</si>
  <si>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</si>
  <si>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</si>
  <si>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</si>
  <si>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</si>
  <si>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</si>
  <si>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</si>
  <si>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</si>
  <si>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</si>
  <si>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</si>
  <si>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</si>
  <si>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</si>
  <si>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</si>
  <si>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</si>
  <si>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</si>
  <si>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</si>
  <si>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</si>
  <si>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</si>
  <si>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</si>
  <si>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</si>
  <si>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</si>
  <si>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</si>
  <si>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</si>
  <si>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</si>
  <si>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</si>
  <si>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</si>
  <si>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</si>
  <si>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</si>
  <si>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</si>
  <si>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</si>
  <si>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</si>
  <si>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</si>
  <si>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</si>
  <si>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</si>
  <si>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</si>
  <si>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</si>
  <si>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</si>
  <si>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</si>
  <si>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</si>
  <si>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</si>
  <si>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</si>
  <si>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</si>
  <si>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</si>
  <si>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</si>
  <si>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</si>
  <si>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</si>
  <si>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</si>
  <si>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</si>
  <si>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</si>
  <si>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</si>
  <si>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</si>
  <si>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</si>
  <si>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</si>
  <si>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</si>
  <si>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</si>
  <si>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</si>
  <si>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</si>
  <si>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</si>
  <si>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</si>
  <si>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</si>
  <si>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</si>
  <si>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</si>
  <si>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</si>
  <si>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</si>
  <si>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</si>
  <si>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</si>
  <si>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</si>
  <si>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</si>
  <si>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</si>
  <si>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</si>
  <si>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</si>
  <si>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</si>
  <si>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</si>
  <si>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</si>
  <si>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</si>
  <si>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</si>
  <si>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</si>
  <si>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</si>
  <si>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</si>
  <si>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</si>
  <si>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</si>
  <si>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</si>
  <si>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</si>
  <si>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</si>
  <si>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</si>
  <si>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</si>
  <si>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</si>
  <si>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</si>
  <si>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</si>
  <si>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</si>
  <si>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</si>
  <si>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</si>
  <si>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</si>
  <si>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</si>
  <si>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</si>
  <si>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</si>
  <si>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</si>
  <si>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</si>
  <si>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</si>
  <si>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</si>
  <si>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</si>
  <si>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</si>
  <si>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</si>
  <si>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</si>
  <si>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</si>
  <si>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</si>
  <si>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</si>
  <si>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</si>
  <si>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</si>
  <si>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</si>
  <si>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</si>
  <si>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</si>
  <si>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</si>
  <si>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</si>
  <si>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</si>
  <si>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</si>
  <si>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</si>
  <si>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</si>
  <si>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</si>
  <si>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</si>
  <si>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</si>
  <si>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</si>
  <si>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</si>
  <si>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</si>
  <si>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</si>
  <si>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</si>
  <si>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</si>
  <si>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</si>
  <si>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</si>
  <si>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</si>
  <si>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</si>
  <si>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</si>
  <si>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</si>
  <si>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</si>
  <si>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</si>
  <si>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</si>
  <si>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</si>
  <si>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</si>
  <si>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</si>
  <si>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</si>
  <si>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</si>
  <si>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</si>
  <si>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</si>
  <si>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</si>
  <si>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</si>
  <si>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</si>
  <si>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</si>
  <si>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</si>
  <si>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</si>
  <si>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</si>
  <si>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</si>
  <si>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</si>
  <si>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</si>
  <si>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</si>
  <si>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</si>
  <si>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</si>
  <si>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</si>
  <si>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</si>
  <si>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</si>
  <si>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</si>
  <si>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</si>
  <si>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</si>
  <si>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</si>
  <si>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</si>
  <si>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</si>
  <si>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</si>
  <si>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</si>
  <si>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</si>
  <si>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</si>
  <si>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</si>
  <si>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</si>
  <si>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</si>
  <si>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</si>
  <si>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</si>
  <si>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</si>
  <si>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</si>
  <si>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</si>
  <si>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</si>
  <si>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</si>
  <si>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</si>
  <si>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</si>
  <si>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</si>
  <si>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</si>
  <si>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</si>
  <si>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</si>
  <si>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</si>
  <si>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</si>
  <si>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</si>
  <si>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</si>
  <si>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</si>
  <si>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</si>
  <si>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</si>
  <si>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</si>
  <si>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</si>
  <si>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</si>
  <si>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</si>
  <si>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</si>
  <si>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</si>
  <si>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</si>
  <si>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</si>
  <si>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</si>
  <si>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</si>
  <si>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</si>
  <si>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</si>
  <si>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</si>
  <si>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</si>
  <si>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</si>
  <si>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</si>
  <si>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</si>
  <si>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</si>
  <si>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</si>
  <si>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</si>
  <si>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</si>
  <si>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</si>
  <si>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</si>
  <si>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</si>
  <si>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</si>
  <si>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</si>
  <si>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</si>
  <si>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</si>
  <si>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</si>
  <si>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</si>
  <si>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</si>
  <si>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</si>
  <si>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</si>
  <si>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</si>
  <si>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</si>
  <si>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</si>
  <si>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</si>
  <si>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</si>
  <si>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</si>
  <si>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</si>
  <si>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</si>
  <si>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</si>
  <si>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</si>
  <si>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</si>
  <si>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</si>
  <si>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</si>
  <si>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</si>
  <si>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</si>
  <si>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</si>
  <si>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</si>
  <si>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</si>
  <si>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</si>
  <si>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</si>
  <si>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</si>
  <si>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</si>
  <si>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</si>
  <si>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</si>
  <si>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</si>
  <si>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</si>
  <si>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</si>
  <si>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</si>
  <si>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</si>
  <si>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</si>
  <si>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</si>
  <si>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</si>
  <si>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</si>
  <si>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</si>
  <si>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</si>
  <si>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</si>
  <si>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</si>
  <si>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</si>
  <si>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</si>
  <si>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</si>
  <si>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</si>
  <si>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</si>
  <si>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</si>
  <si>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</si>
  <si>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</si>
  <si>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</si>
  <si>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</si>
  <si>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</si>
  <si>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</si>
  <si>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</si>
  <si>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</si>
  <si>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</si>
  <si>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</si>
  <si>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</si>
  <si>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</si>
  <si>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</si>
  <si>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</si>
  <si>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</si>
  <si>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</si>
  <si>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</si>
  <si>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</si>
  <si>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</si>
  <si>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</si>
  <si>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</si>
  <si>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</si>
  <si>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</si>
  <si>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</si>
  <si>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</si>
  <si>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</si>
  <si>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</si>
  <si>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</si>
  <si>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</si>
  <si>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</si>
  <si>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</si>
  <si>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</si>
  <si>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</si>
  <si>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</si>
  <si>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</si>
  <si>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</si>
  <si>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</si>
  <si>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</si>
  <si>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</si>
  <si>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</si>
  <si>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</si>
  <si>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</si>
  <si>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</si>
  <si>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</si>
  <si>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</si>
  <si>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</si>
  <si>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</si>
  <si>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</si>
  <si>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</si>
  <si>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</si>
  <si>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</si>
  <si>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</si>
  <si>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</si>
  <si>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</si>
  <si>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</si>
  <si>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</si>
  <si>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</si>
  <si>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</si>
  <si>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</si>
  <si>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</si>
  <si>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</si>
  <si>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</si>
  <si>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</si>
  <si>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</si>
  <si>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</si>
  <si>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</si>
  <si>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</si>
  <si>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</si>
  <si>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</si>
  <si>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</si>
  <si>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</si>
  <si>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</si>
  <si>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</si>
  <si>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</si>
  <si>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</si>
  <si>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</si>
  <si>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</si>
  <si>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</si>
  <si>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</si>
  <si>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</si>
  <si>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</si>
  <si>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</si>
  <si>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</si>
  <si>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</si>
  <si>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</si>
  <si>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</si>
  <si>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</si>
  <si>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</si>
  <si>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</si>
  <si>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</si>
  <si>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</si>
  <si>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</si>
  <si>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</si>
  <si>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</si>
  <si>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</si>
  <si>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</si>
  <si>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</si>
  <si>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</si>
  <si>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</si>
  <si>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</si>
  <si>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</si>
  <si>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</si>
  <si>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</si>
  <si>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</si>
  <si>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</si>
  <si>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</si>
  <si>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</si>
  <si>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</si>
  <si>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</si>
  <si>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</si>
  <si>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</si>
  <si>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</si>
  <si>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</si>
  <si>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</si>
  <si>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</si>
  <si>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</si>
  <si>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</si>
  <si>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</si>
  <si>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</si>
  <si>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</si>
  <si>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</si>
  <si>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</si>
  <si>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</si>
  <si>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</si>
  <si>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</si>
  <si>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</si>
  <si>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</si>
  <si>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</si>
  <si>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</si>
  <si>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</si>
  <si>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</si>
  <si>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</si>
  <si>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</si>
  <si>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</si>
  <si>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</si>
  <si>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</si>
  <si>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</si>
  <si>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</si>
  <si>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</si>
  <si>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</si>
  <si>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</si>
  <si>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</si>
  <si>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</si>
  <si>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</si>
  <si>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</si>
  <si>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</si>
  <si>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</si>
  <si>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</si>
  <si>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</si>
  <si>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</si>
  <si>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</si>
  <si>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</si>
  <si>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</si>
  <si>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</si>
  <si>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</si>
  <si>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</si>
  <si>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</si>
  <si>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</si>
  <si>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</si>
  <si>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</si>
  <si>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</si>
  <si>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</si>
  <si>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</si>
  <si>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</si>
  <si>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</si>
  <si>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</si>
  <si>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</si>
  <si>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</si>
  <si>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</si>
  <si>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</si>
  <si>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</si>
  <si>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</si>
  <si>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</si>
  <si>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</si>
  <si>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</si>
  <si>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</si>
  <si>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</si>
  <si>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</si>
  <si>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</si>
  <si>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</si>
  <si>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</si>
  <si>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</si>
  <si>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</si>
  <si>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</si>
  <si>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</si>
  <si>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</si>
  <si>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</si>
  <si>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</si>
  <si>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</si>
  <si>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</si>
  <si>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</si>
  <si>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</si>
  <si>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</si>
  <si>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</si>
  <si>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</si>
  <si>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</si>
  <si>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</si>
  <si>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</si>
  <si>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</si>
  <si>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</si>
  <si>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</si>
  <si>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</si>
  <si>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</si>
  <si>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</si>
  <si>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</si>
  <si>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</si>
  <si>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</si>
  <si>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</si>
  <si>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</si>
  <si>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</si>
  <si>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</si>
  <si>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</si>
  <si>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</si>
  <si>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</si>
  <si>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</si>
  <si>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</si>
  <si>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</si>
  <si>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</si>
  <si>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</si>
  <si>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</si>
  <si>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</si>
  <si>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</si>
  <si>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</si>
  <si>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</si>
  <si>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</si>
  <si>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</si>
  <si>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</si>
  <si>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</si>
  <si>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</si>
  <si>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</si>
  <si>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</si>
  <si>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</si>
  <si>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</si>
  <si>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</si>
  <si>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</si>
  <si>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</si>
  <si>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</si>
  <si>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</si>
  <si>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</si>
  <si>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</si>
  <si>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</si>
  <si>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</si>
  <si>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</si>
  <si>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</si>
  <si>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</si>
  <si>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</si>
  <si>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</si>
  <si>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</si>
  <si>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</si>
  <si>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</si>
  <si>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</si>
  <si>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</si>
  <si>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</si>
  <si>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</si>
  <si>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</si>
  <si>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</si>
  <si>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</si>
  <si>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</si>
  <si>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</si>
  <si>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</si>
  <si>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</si>
  <si>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</si>
  <si>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</si>
  <si>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</si>
  <si>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</si>
  <si>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</si>
  <si>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</si>
  <si>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</si>
  <si>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</si>
  <si>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</si>
  <si>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</si>
  <si>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</si>
  <si>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</si>
  <si>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</si>
  <si>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</si>
  <si>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</si>
  <si>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</si>
  <si>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</si>
  <si>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</si>
  <si>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</si>
  <si>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</si>
  <si>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</si>
  <si>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</si>
  <si>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</si>
  <si>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</si>
  <si>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</si>
  <si>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</si>
  <si>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</si>
  <si>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</si>
  <si>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</si>
  <si>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</si>
  <si>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</si>
  <si>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</si>
  <si>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</si>
  <si>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</si>
  <si>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</si>
  <si>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</si>
  <si>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</si>
  <si>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</si>
  <si>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</si>
  <si>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</si>
  <si>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</si>
  <si>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</si>
  <si>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</si>
  <si>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</si>
  <si>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</si>
  <si>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</si>
  <si>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</si>
  <si>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</si>
  <si>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</si>
  <si>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</si>
  <si>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</si>
  <si>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</si>
  <si>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</si>
  <si>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</si>
  <si>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</si>
  <si>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</si>
  <si>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</si>
  <si>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</si>
  <si>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</si>
  <si>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</si>
  <si>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</si>
  <si>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</si>
  <si>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</si>
  <si>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</si>
  <si>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</si>
  <si>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</si>
  <si>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</si>
  <si>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</si>
  <si>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</si>
  <si>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</si>
  <si>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</si>
  <si>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</si>
  <si>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</si>
  <si>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</si>
  <si>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</si>
  <si>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</si>
  <si>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</si>
  <si>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</si>
  <si>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</si>
  <si>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</si>
  <si>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</si>
  <si>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</si>
  <si>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</si>
  <si>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</si>
  <si>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</si>
  <si>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</si>
  <si>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</si>
  <si>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</si>
  <si>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</si>
  <si>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</si>
  <si>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</si>
  <si>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</si>
  <si>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</si>
  <si>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</si>
  <si>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</si>
  <si>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</si>
  <si>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</si>
  <si>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</si>
  <si>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</si>
  <si>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</si>
  <si>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</si>
  <si>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</si>
  <si>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</si>
  <si>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</si>
  <si>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</si>
  <si>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</si>
  <si>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</si>
  <si>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</si>
  <si>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</si>
  <si>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</si>
  <si>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</si>
  <si>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</si>
  <si>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</si>
  <si>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</si>
  <si>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</si>
  <si>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</si>
  <si>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</si>
  <si>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</si>
  <si>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</si>
  <si>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</si>
  <si>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</si>
  <si>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</si>
  <si>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</si>
  <si>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</si>
  <si>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</si>
  <si>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</si>
  <si>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</si>
  <si>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</si>
  <si>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</si>
  <si>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</si>
  <si>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</si>
  <si>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</si>
  <si>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</si>
  <si>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</si>
  <si>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</si>
  <si>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</si>
  <si>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</si>
  <si>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</si>
  <si>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</si>
  <si>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</si>
  <si>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</si>
  <si>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</si>
  <si>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</si>
  <si>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</si>
  <si>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</si>
  <si>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</si>
  <si>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</si>
  <si>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</si>
  <si>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</si>
  <si>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</si>
  <si>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</si>
  <si>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</si>
  <si>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</si>
  <si>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</si>
  <si>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</si>
  <si>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</si>
  <si>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</si>
  <si>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</si>
  <si>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</si>
  <si>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</si>
  <si>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</si>
  <si>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</si>
  <si>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</si>
  <si>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</si>
  <si>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</si>
  <si>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</si>
  <si>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</si>
  <si>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</si>
  <si>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</si>
  <si>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</si>
  <si>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</si>
  <si>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</si>
  <si>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</si>
  <si>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</si>
  <si>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</si>
  <si>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</si>
  <si>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</si>
  <si>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</si>
  <si>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</si>
  <si>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</si>
  <si>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</si>
  <si>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</si>
  <si>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</si>
  <si>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</si>
  <si>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</si>
  <si>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</si>
  <si>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</si>
  <si>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</si>
  <si>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</si>
  <si>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</si>
  <si>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</si>
  <si>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</si>
  <si>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</si>
  <si>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</si>
  <si>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</si>
  <si>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</si>
  <si>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</si>
  <si>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</si>
  <si>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</si>
  <si>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</si>
  <si>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</si>
  <si>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</si>
  <si>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</si>
  <si>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</si>
  <si>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</si>
  <si>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</si>
  <si>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</si>
  <si>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</si>
  <si>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</si>
  <si>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</si>
  <si>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</si>
  <si>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</si>
  <si>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</si>
  <si>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</si>
  <si>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</si>
  <si>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</si>
  <si>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</si>
  <si>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</si>
  <si>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</si>
  <si>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</si>
  <si>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</si>
  <si>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</si>
  <si>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</si>
  <si>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</si>
  <si>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</si>
  <si>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</si>
  <si>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</si>
  <si>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</si>
  <si>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</si>
  <si>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</si>
  <si>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</si>
  <si>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</si>
  <si>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</si>
  <si>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</si>
  <si>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</si>
  <si>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</si>
  <si>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</si>
  <si>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</si>
  <si>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</si>
  <si>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</si>
  <si>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</si>
  <si>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</si>
  <si>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</si>
  <si>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</si>
  <si>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</si>
  <si>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</si>
  <si>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</si>
  <si>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</si>
  <si>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</si>
  <si>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</si>
  <si>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</si>
  <si>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</si>
  <si>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</si>
  <si>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</si>
  <si>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</si>
  <si>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</si>
  <si>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</si>
  <si>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</si>
  <si>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</si>
  <si>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</si>
  <si>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</si>
  <si>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</si>
  <si>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</si>
  <si>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</si>
  <si>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</si>
  <si>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</si>
  <si>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</si>
  <si>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</si>
  <si>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</si>
  <si>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</si>
  <si>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</si>
  <si>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</si>
  <si>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</si>
  <si>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</si>
  <si>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</si>
  <si>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</si>
  <si>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</si>
  <si>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</si>
  <si>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</si>
  <si>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</si>
  <si>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</si>
  <si>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</si>
  <si>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</si>
  <si>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</si>
  <si>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</si>
  <si>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</si>
  <si>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</si>
  <si>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</si>
  <si>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</si>
  <si>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</si>
  <si>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</si>
  <si>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</si>
  <si>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</si>
  <si>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</si>
  <si>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</si>
  <si>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</si>
  <si>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</si>
  <si>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</si>
  <si>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</si>
  <si>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</si>
  <si>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</si>
  <si>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</si>
  <si>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</si>
  <si>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</si>
  <si>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</si>
  <si>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</si>
  <si>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</si>
  <si>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</si>
  <si>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</si>
  <si>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</si>
  <si>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</si>
  <si>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</si>
  <si>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</si>
  <si>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</si>
  <si>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</si>
  <si>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</si>
  <si>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</si>
  <si>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</si>
  <si>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</si>
  <si>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</si>
  <si>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</si>
  <si>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</si>
  <si>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</si>
  <si>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</si>
  <si>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</si>
  <si>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</si>
  <si>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</si>
  <si>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</si>
  <si>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</si>
  <si>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</si>
  <si>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</si>
  <si>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</si>
  <si>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</si>
  <si>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</si>
  <si>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</si>
  <si>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</si>
  <si>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</si>
  <si>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</si>
  <si>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</si>
  <si>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</si>
  <si>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</si>
  <si>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</si>
  <si>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</si>
  <si>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</si>
  <si>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</si>
  <si>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</si>
  <si>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</si>
  <si>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</si>
  <si>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</si>
  <si>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</si>
  <si>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</si>
  <si>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</si>
  <si>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</si>
  <si>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</si>
  <si>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</si>
  <si>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</si>
  <si>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</si>
  <si>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</si>
  <si>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</si>
  <si>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</si>
  <si>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</si>
  <si>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</si>
  <si>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</si>
  <si>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</si>
  <si>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</si>
  <si>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</si>
  <si>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</si>
  <si>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</si>
  <si>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</si>
  <si>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</si>
  <si>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</si>
  <si>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</si>
  <si>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</si>
  <si>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</si>
  <si>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</si>
  <si>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</si>
  <si>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</si>
  <si>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</si>
  <si>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</si>
  <si>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</si>
  <si>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</si>
  <si>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</si>
  <si>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</si>
  <si>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</si>
  <si>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</si>
  <si>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</si>
  <si>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</si>
  <si>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</si>
  <si>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</si>
  <si>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</si>
  <si>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</si>
  <si>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</si>
  <si>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</si>
  <si>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</si>
  <si>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</si>
  <si>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</si>
  <si>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</si>
  <si>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</si>
  <si>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</si>
  <si>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</si>
  <si>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</si>
  <si>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</si>
  <si>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</si>
  <si>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</si>
  <si>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</si>
  <si>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</si>
  <si>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</si>
  <si>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</si>
  <si>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</si>
  <si>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</si>
  <si>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</si>
  <si>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</si>
  <si>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</si>
  <si>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</si>
  <si>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</si>
  <si>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</si>
  <si>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</si>
  <si>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</si>
  <si>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</si>
  <si>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</si>
  <si>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</si>
  <si>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</si>
  <si>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</si>
  <si>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</si>
  <si>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</si>
  <si>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</si>
  <si>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</si>
  <si>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</si>
  <si>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</si>
  <si>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</si>
  <si>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</si>
  <si>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</si>
  <si>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</si>
  <si>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</si>
  <si>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</si>
  <si>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</si>
  <si>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</si>
  <si>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</si>
  <si>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</si>
  <si>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</si>
  <si>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</si>
  <si>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</si>
  <si>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</si>
  <si>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</si>
  <si>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</si>
  <si>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</si>
  <si>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</si>
  <si>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</si>
  <si>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</si>
  <si>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</si>
  <si>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</si>
  <si>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</si>
  <si>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</si>
  <si>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</si>
  <si>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</si>
  <si>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</si>
  <si>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</si>
  <si>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</si>
  <si>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</si>
  <si>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</si>
  <si>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</si>
  <si>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</si>
  <si>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</si>
  <si>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</si>
  <si>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</si>
  <si>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</si>
  <si>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</si>
  <si>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</si>
  <si>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</si>
  <si>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</si>
  <si>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</si>
  <si>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</si>
  <si>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</si>
  <si>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</si>
  <si>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</si>
  <si>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</si>
  <si>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</si>
  <si>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</si>
  <si>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</si>
  <si>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</si>
  <si>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</si>
  <si>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</si>
  <si>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</si>
  <si>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</si>
  <si>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</si>
  <si>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</si>
  <si>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</si>
  <si>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</si>
  <si>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</si>
  <si>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</si>
  <si>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</si>
  <si>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</si>
  <si>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</si>
  <si>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</si>
  <si>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</si>
  <si>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</si>
  <si>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</si>
  <si>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</si>
  <si>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</si>
  <si>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</si>
  <si>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</si>
  <si>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</si>
  <si>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</si>
  <si>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</si>
  <si>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</si>
  <si>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</si>
  <si>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</si>
  <si>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</si>
  <si>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</si>
  <si>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</si>
  <si>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</si>
  <si>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</si>
  <si>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</si>
  <si>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</si>
  <si>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</si>
  <si>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</si>
  <si>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</si>
  <si>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</si>
  <si>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</si>
  <si>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</si>
  <si>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</si>
  <si>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</si>
  <si>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</si>
  <si>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</si>
  <si>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</si>
  <si>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</si>
  <si>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</si>
  <si>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</si>
  <si>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</si>
  <si>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</si>
  <si>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</si>
  <si>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</si>
  <si>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</si>
  <si>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</si>
  <si>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</si>
  <si>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</si>
  <si>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</si>
  <si>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</si>
  <si>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</si>
  <si>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</si>
  <si>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</si>
  <si>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</si>
  <si>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</si>
  <si>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</si>
  <si>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</si>
  <si>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</si>
  <si>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</si>
  <si>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</si>
  <si>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</si>
  <si>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</si>
  <si>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</si>
  <si>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</si>
  <si>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</si>
  <si>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</si>
  <si>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</si>
  <si>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</si>
  <si>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</si>
  <si>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</si>
  <si>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</si>
  <si>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</si>
  <si>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</si>
  <si>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</si>
  <si>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</si>
  <si>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</si>
  <si>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</si>
  <si>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</si>
  <si>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</si>
  <si>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</si>
  <si>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</si>
  <si>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</si>
  <si>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</si>
  <si>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</si>
  <si>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</si>
  <si>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</si>
  <si>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</si>
  <si>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</si>
  <si>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</si>
  <si>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</si>
  <si>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</si>
  <si>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</si>
  <si>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</si>
  <si>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</si>
  <si>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</si>
  <si>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</si>
  <si>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</si>
  <si>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</si>
  <si>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</si>
  <si>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</si>
  <si>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</si>
  <si>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</si>
  <si>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</si>
  <si>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</si>
  <si>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</si>
  <si>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</si>
  <si>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</si>
  <si>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</si>
  <si>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</si>
  <si>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</si>
  <si>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</si>
  <si>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</si>
  <si>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</si>
  <si>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</si>
  <si>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</si>
  <si>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</si>
  <si>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</si>
  <si>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</si>
  <si>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</si>
  <si>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</si>
  <si>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</si>
  <si>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</si>
  <si>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</si>
  <si>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</si>
  <si>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</si>
  <si>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</si>
  <si>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</si>
  <si>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</si>
  <si>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</si>
  <si>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</si>
  <si>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</si>
  <si>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</si>
  <si>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</si>
  <si>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</si>
  <si>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</si>
  <si>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</si>
  <si>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</si>
  <si>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</si>
  <si>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</si>
  <si>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</si>
  <si>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</si>
  <si>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</si>
  <si>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</si>
  <si>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</si>
  <si>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</si>
  <si>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</si>
  <si>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</si>
  <si>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</si>
  <si>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</si>
  <si>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</si>
  <si>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</si>
  <si>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</si>
  <si>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</si>
  <si>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</si>
  <si>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</si>
  <si>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</si>
  <si>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</si>
  <si>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</si>
  <si>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</si>
  <si>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</si>
  <si>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</si>
  <si>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</si>
  <si>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</si>
  <si>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</si>
  <si>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</si>
  <si>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</si>
  <si>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</si>
  <si>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</si>
  <si>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</si>
  <si>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</si>
  <si>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</si>
  <si>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</si>
  <si>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</si>
  <si>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</si>
  <si>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</si>
  <si>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</si>
  <si>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</si>
  <si>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</si>
  <si>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</si>
  <si>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</si>
  <si>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</si>
  <si>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</si>
  <si>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</si>
  <si>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</si>
  <si>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</si>
  <si>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</si>
  <si>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</si>
  <si>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</si>
  <si>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</si>
  <si>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</si>
  <si>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</si>
  <si>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</si>
  <si>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</si>
  <si>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</si>
  <si>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</si>
  <si>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</si>
  <si>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</si>
  <si>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</si>
  <si>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</si>
  <si>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</si>
  <si>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</si>
  <si>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</si>
  <si>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</si>
  <si>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</si>
  <si>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</si>
  <si>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</si>
  <si>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</si>
  <si>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</si>
  <si>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</si>
  <si>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</si>
  <si>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</si>
  <si>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</si>
  <si>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</si>
  <si>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</si>
  <si>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</si>
  <si>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</si>
  <si>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</si>
  <si>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</si>
  <si>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</si>
  <si>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</si>
  <si>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</si>
  <si>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</si>
  <si>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</si>
  <si>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</si>
  <si>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</si>
  <si>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</si>
  <si>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</si>
  <si>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</si>
  <si>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</si>
  <si>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</si>
  <si>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</si>
  <si>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</si>
  <si>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</si>
  <si>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</si>
  <si>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</si>
  <si>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</si>
  <si>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</si>
  <si>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</si>
  <si>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</si>
  <si>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</si>
  <si>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</si>
  <si>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</si>
  <si>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</si>
  <si>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</si>
  <si>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</si>
  <si>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</si>
  <si>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</si>
  <si>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</si>
  <si>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</si>
  <si>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</si>
  <si>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</si>
  <si>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</si>
  <si>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</si>
  <si>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</si>
  <si>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</si>
  <si>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</si>
  <si>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</si>
  <si>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</si>
  <si>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</si>
  <si>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</si>
  <si>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</si>
  <si>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</si>
  <si>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</si>
  <si>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</si>
  <si>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</si>
  <si>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</si>
  <si>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</si>
  <si>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</si>
  <si>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</si>
  <si>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</si>
  <si>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</si>
  <si>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</si>
  <si>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</si>
  <si>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</si>
  <si>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</si>
  <si>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</si>
  <si>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</si>
  <si>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</si>
  <si>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</si>
  <si>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</si>
  <si>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</si>
  <si>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</si>
  <si>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</si>
  <si>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</si>
  <si>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</si>
  <si>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</si>
  <si>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</si>
  <si>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</si>
  <si>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</si>
  <si>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</si>
  <si>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</si>
  <si>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</si>
  <si>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</si>
  <si>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</si>
  <si>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</si>
  <si>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</si>
  <si>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</si>
  <si>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</si>
  <si>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</si>
  <si>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</si>
  <si>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</si>
  <si>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</si>
  <si>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</si>
  <si>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</si>
  <si>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</si>
  <si>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</si>
  <si>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</si>
  <si>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</si>
  <si>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</si>
  <si>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</si>
  <si>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</si>
  <si>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</si>
  <si>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</si>
  <si>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</si>
  <si>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</si>
  <si>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</si>
  <si>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</si>
  <si>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</si>
  <si>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</si>
  <si>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</si>
  <si>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</si>
  <si>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</si>
  <si>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</si>
  <si>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</si>
  <si>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</si>
  <si>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</si>
  <si>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</si>
  <si>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</si>
  <si>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</si>
  <si>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</si>
  <si>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</si>
  <si>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</si>
  <si>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</si>
  <si>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</si>
  <si>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</si>
  <si>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</si>
  <si>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</si>
  <si>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</si>
  <si>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</si>
  <si>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</si>
  <si>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</si>
  <si>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</si>
  <si>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</si>
  <si>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</si>
  <si>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</si>
  <si>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</si>
  <si>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</si>
  <si>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</si>
  <si>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</si>
  <si>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</si>
  <si>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</si>
  <si>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</si>
  <si>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</si>
  <si>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</si>
  <si>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</si>
  <si>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</si>
  <si>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</si>
  <si>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</si>
  <si>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</si>
  <si>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</si>
  <si>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</si>
  <si>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</si>
  <si>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</si>
  <si>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</si>
  <si>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</si>
  <si>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</si>
  <si>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</si>
  <si>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</si>
  <si>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</si>
  <si>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</si>
  <si>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</si>
  <si>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</si>
  <si>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</si>
  <si>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</si>
  <si>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</si>
  <si>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</si>
  <si>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</si>
  <si>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</si>
  <si>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</si>
  <si>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</si>
  <si>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</si>
  <si>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</si>
  <si>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</si>
  <si>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</si>
  <si>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</si>
  <si>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</si>
  <si>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</si>
  <si>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</si>
  <si>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</si>
  <si>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</si>
  <si>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</si>
  <si>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</si>
  <si>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</si>
  <si>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</si>
  <si>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</si>
  <si>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</si>
  <si>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</si>
  <si>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</si>
  <si>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</si>
  <si>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</si>
  <si>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</si>
  <si>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</si>
  <si>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</si>
  <si>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</si>
  <si>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</si>
  <si>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</si>
  <si>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</si>
  <si>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</si>
  <si>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</si>
  <si>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</si>
  <si>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</si>
  <si>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</si>
  <si>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</si>
  <si>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</si>
  <si>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</si>
  <si>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</si>
  <si>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</si>
  <si>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</si>
  <si>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</si>
  <si>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</si>
  <si>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</si>
  <si>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</si>
  <si>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</si>
  <si>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</si>
  <si>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</si>
  <si>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</si>
  <si>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</si>
  <si>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</si>
  <si>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</si>
  <si>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</si>
  <si>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</si>
  <si>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</si>
  <si>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</si>
  <si>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</si>
  <si>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</si>
  <si>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</si>
  <si>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</si>
  <si>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</si>
  <si>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</si>
  <si>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</si>
  <si>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</si>
  <si>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</si>
  <si>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</si>
  <si>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</si>
  <si>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</si>
  <si>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</si>
  <si>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</si>
  <si>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</si>
  <si>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</si>
  <si>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</si>
  <si>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</si>
  <si>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</si>
  <si>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</si>
  <si>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</si>
  <si>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</si>
  <si>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</si>
  <si>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</si>
  <si>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</si>
  <si>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</si>
  <si>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</si>
  <si>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</si>
  <si>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</si>
  <si>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</si>
  <si>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</si>
  <si>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</si>
  <si>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</si>
  <si>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</si>
  <si>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</si>
  <si>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</si>
  <si>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</si>
  <si>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</si>
  <si>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</si>
  <si>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</si>
  <si>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</si>
  <si>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</si>
  <si>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</si>
  <si>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</si>
  <si>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</si>
  <si>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</si>
  <si>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</si>
  <si>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</si>
  <si>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</si>
  <si>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</si>
  <si>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</si>
  <si>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</si>
  <si>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</si>
  <si>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</si>
  <si>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</si>
  <si>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</si>
  <si>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</si>
  <si>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</si>
  <si>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</si>
  <si>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</si>
  <si>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</si>
  <si>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</si>
  <si>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</si>
  <si>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</si>
  <si>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</si>
  <si>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</si>
  <si>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</si>
  <si>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</si>
  <si>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</si>
  <si>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</si>
  <si>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</si>
  <si>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</si>
  <si>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</si>
  <si>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</si>
  <si>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</si>
  <si>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</si>
  <si>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</si>
  <si>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</si>
  <si>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</si>
  <si>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</si>
  <si>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</si>
  <si>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</si>
  <si>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</si>
  <si>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</si>
  <si>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</si>
  <si>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</si>
  <si>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</si>
  <si>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</si>
  <si>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</si>
  <si>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</si>
  <si>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</si>
  <si>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</si>
  <si>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</si>
  <si>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</si>
  <si>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</si>
  <si>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</si>
  <si>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</si>
  <si>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</si>
  <si>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</si>
  <si>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</si>
  <si>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</si>
  <si>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</si>
  <si>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</si>
  <si>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</si>
  <si>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</si>
  <si>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</si>
  <si>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</si>
  <si>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</si>
  <si>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</si>
  <si>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</si>
  <si>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</si>
  <si>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</si>
  <si>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</si>
  <si>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</si>
  <si>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</si>
  <si>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</si>
  <si>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</si>
  <si>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</si>
  <si>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</si>
  <si>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</si>
  <si>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</si>
  <si>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</si>
  <si>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</si>
  <si>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</si>
  <si>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</si>
  <si>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</si>
  <si>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</si>
  <si>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</si>
  <si>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</si>
  <si>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</si>
  <si>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</si>
  <si>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</si>
  <si>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</si>
  <si>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</si>
  <si>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</si>
  <si>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</si>
  <si>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</si>
  <si>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</si>
  <si>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</si>
  <si>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</si>
  <si>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</si>
  <si>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</si>
  <si>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</si>
  <si>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</si>
  <si>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</si>
  <si>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</si>
  <si>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</si>
  <si>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</si>
  <si>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</si>
  <si>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</si>
  <si>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</si>
  <si>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</si>
  <si>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</si>
  <si>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</si>
  <si>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</si>
  <si>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</si>
  <si>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</si>
  <si>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</si>
  <si>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</si>
  <si>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</si>
  <si>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</si>
  <si>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</si>
  <si>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</si>
  <si>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</si>
  <si>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</si>
  <si>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</si>
  <si>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</si>
  <si>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</si>
  <si>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</si>
  <si>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</si>
  <si>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</si>
  <si>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</si>
  <si>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</si>
  <si>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</si>
  <si>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</si>
  <si>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</si>
  <si>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</si>
  <si>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</si>
  <si>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</si>
  <si>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</si>
  <si>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</si>
  <si>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</si>
  <si>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</si>
  <si>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</si>
  <si>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</si>
  <si>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</si>
  <si>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</si>
  <si>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</si>
  <si>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</si>
  <si>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</si>
  <si>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</si>
  <si>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</si>
  <si>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</si>
  <si>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</si>
  <si>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</si>
  <si>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</si>
  <si>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</si>
  <si>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</si>
  <si>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</si>
  <si>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</si>
  <si>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</si>
  <si>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</si>
  <si>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</si>
  <si>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</si>
  <si>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</si>
  <si>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</si>
  <si>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</si>
  <si>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</si>
  <si>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</si>
  <si>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</si>
  <si>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</si>
  <si>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</si>
  <si>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</si>
  <si>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</si>
  <si>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</si>
  <si>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</si>
  <si>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</si>
  <si>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</si>
  <si>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</si>
  <si>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</si>
  <si>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</si>
  <si>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</si>
  <si>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</si>
  <si>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</si>
  <si>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</si>
  <si>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</si>
  <si>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</si>
  <si>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</si>
  <si>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</si>
  <si>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</si>
  <si>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</si>
  <si>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</si>
  <si>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</si>
  <si>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</si>
  <si>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</si>
  <si>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</si>
  <si>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</si>
  <si>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</si>
  <si>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</si>
  <si>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</si>
  <si>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</si>
  <si>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</si>
  <si>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</si>
  <si>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</si>
  <si>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</si>
  <si>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</si>
  <si>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</si>
  <si>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</si>
  <si>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</si>
  <si>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</si>
  <si>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</si>
  <si>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</si>
  <si>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</si>
  <si>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</si>
  <si>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</si>
  <si>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</si>
  <si>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</si>
  <si>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</si>
  <si>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</si>
  <si>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</si>
  <si>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</si>
  <si>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</si>
  <si>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</si>
  <si>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</si>
  <si>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</si>
  <si>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</si>
  <si>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</si>
  <si>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</si>
  <si>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</si>
  <si>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</si>
  <si>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</si>
  <si>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</si>
  <si>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</si>
  <si>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</si>
  <si>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</si>
  <si>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</si>
  <si>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</si>
  <si>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</si>
  <si>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</si>
  <si>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</si>
  <si>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</si>
  <si>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</si>
  <si>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</si>
  <si>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</si>
  <si>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</si>
  <si>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</si>
  <si>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</si>
  <si>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</si>
  <si>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</si>
  <si>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</si>
  <si>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</si>
  <si>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</si>
  <si>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</si>
  <si>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</si>
  <si>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</si>
  <si>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</si>
  <si>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</si>
  <si>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</si>
  <si>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</si>
  <si>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</si>
  <si>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</si>
  <si>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</si>
  <si>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</si>
  <si>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</si>
  <si>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</si>
  <si>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</si>
  <si>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</si>
  <si>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</si>
  <si>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</si>
  <si>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</si>
  <si>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</si>
  <si>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</si>
  <si>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</si>
  <si>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</si>
  <si>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</si>
  <si>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</si>
  <si>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</si>
  <si>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</si>
  <si>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</si>
  <si>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</si>
  <si>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</si>
  <si>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</si>
  <si>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</si>
  <si>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</si>
  <si>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</si>
  <si>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</si>
  <si>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</si>
  <si>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</si>
  <si>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</si>
  <si>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</si>
  <si>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</si>
  <si>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</si>
  <si>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</si>
  <si>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</si>
  <si>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</si>
  <si>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</si>
  <si>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</si>
  <si>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</si>
  <si>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</si>
  <si>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</si>
  <si>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</si>
  <si>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</si>
  <si>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</si>
  <si>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</si>
  <si>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</si>
  <si>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</si>
  <si>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</si>
  <si>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</si>
  <si>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</si>
  <si>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</si>
  <si>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</si>
  <si>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</si>
  <si>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</si>
  <si>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</si>
  <si>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</si>
  <si>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</si>
  <si>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</si>
  <si>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</si>
  <si>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</si>
  <si>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</si>
  <si>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</si>
  <si>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</si>
  <si>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</si>
  <si>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</si>
  <si>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</si>
  <si>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</si>
  <si>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</si>
  <si>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</si>
  <si>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</si>
  <si>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</si>
  <si>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</si>
  <si>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</si>
  <si>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</si>
  <si>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</si>
  <si>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</si>
  <si>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</si>
  <si>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</si>
  <si>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</si>
  <si>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</si>
  <si>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</si>
  <si>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</si>
  <si>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</si>
  <si>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</si>
  <si>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</si>
  <si>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</si>
  <si>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</si>
  <si>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</si>
  <si>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</si>
  <si>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</si>
  <si>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</si>
  <si>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</si>
  <si>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</si>
  <si>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</si>
  <si>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</si>
  <si>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</si>
  <si>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</si>
  <si>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</si>
  <si>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</si>
  <si>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</si>
  <si>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</si>
  <si>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</si>
  <si>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</si>
  <si>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</si>
  <si>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</si>
  <si>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</si>
  <si>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</si>
  <si>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</si>
  <si>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</si>
  <si>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</si>
  <si>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</si>
  <si>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</si>
  <si>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</si>
  <si>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</si>
  <si>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</si>
  <si>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</si>
  <si>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</si>
  <si>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</si>
  <si>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</si>
  <si>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</si>
  <si>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</si>
  <si>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</si>
  <si>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</si>
  <si>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</si>
  <si>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</si>
  <si>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</si>
  <si>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</si>
  <si>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</si>
  <si>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</si>
  <si>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</si>
  <si>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</si>
  <si>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</si>
  <si>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</si>
  <si>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</si>
  <si>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</si>
  <si>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</si>
  <si>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</si>
  <si>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</si>
  <si>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</si>
  <si>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</si>
  <si>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</si>
  <si>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</si>
  <si>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</si>
  <si>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</si>
  <si>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</si>
  <si>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</si>
  <si>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</si>
  <si>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</si>
  <si>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</si>
  <si>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</si>
  <si>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</si>
  <si>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</si>
  <si>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</si>
  <si>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</si>
  <si>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</si>
  <si>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</si>
  <si>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</si>
  <si>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</si>
  <si>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</si>
  <si>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</si>
  <si>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</si>
  <si>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</si>
  <si>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</si>
  <si>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</si>
  <si>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</si>
  <si>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</si>
  <si>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</si>
  <si>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</si>
  <si>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</si>
  <si>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</si>
  <si>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</si>
  <si>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</si>
  <si>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</si>
  <si>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</si>
  <si>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</si>
  <si>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</si>
  <si>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</si>
  <si>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</si>
  <si>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</si>
  <si>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</si>
  <si>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</si>
  <si>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</si>
  <si>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</si>
  <si>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</si>
  <si>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</si>
  <si>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</si>
  <si>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</si>
  <si>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</si>
  <si>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</si>
  <si>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</si>
  <si>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</si>
  <si>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</si>
  <si>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</si>
  <si>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</si>
  <si>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</si>
  <si>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</si>
  <si>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</si>
  <si>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</si>
  <si>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</si>
  <si>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</si>
  <si>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</si>
  <si>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</si>
  <si>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</si>
  <si>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</si>
  <si>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</si>
  <si>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</si>
  <si>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</si>
  <si>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</si>
  <si>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</si>
  <si>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</si>
  <si>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</si>
  <si>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</si>
  <si>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</si>
  <si>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</si>
  <si>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</si>
  <si>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</si>
  <si>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</si>
  <si>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</si>
  <si>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</si>
  <si>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</si>
  <si>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</si>
  <si>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</si>
  <si>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</si>
  <si>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</si>
  <si>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</si>
  <si>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</si>
  <si>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</si>
  <si>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</si>
  <si>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</si>
  <si>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</si>
  <si>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</si>
  <si>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</si>
  <si>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</si>
  <si>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</si>
  <si>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</si>
  <si>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</si>
  <si>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</si>
  <si>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</si>
  <si>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</si>
  <si>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</si>
  <si>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</si>
  <si>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</si>
  <si>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</si>
  <si>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</si>
  <si>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</si>
  <si>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</si>
  <si>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</si>
  <si>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</si>
  <si>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</si>
  <si>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</si>
  <si>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</si>
  <si>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</si>
  <si>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</si>
  <si>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</si>
  <si>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</si>
  <si>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</si>
  <si>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</si>
  <si>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</si>
  <si>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</si>
  <si>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</si>
  <si>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</si>
  <si>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</si>
  <si>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</si>
  <si>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</si>
  <si>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</si>
  <si>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</si>
  <si>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</si>
  <si>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</si>
  <si>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</si>
  <si>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</si>
  <si>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</si>
  <si>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</si>
  <si>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</si>
  <si>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</si>
  <si>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</si>
  <si>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</si>
  <si>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</si>
  <si>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</si>
  <si>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</si>
  <si>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</si>
  <si>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</si>
  <si>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</si>
  <si>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</si>
  <si>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</si>
  <si>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</si>
  <si>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</si>
  <si>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</si>
  <si>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</si>
  <si>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</si>
  <si>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</si>
  <si>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</si>
  <si>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</si>
  <si>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</si>
  <si>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</si>
  <si>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</si>
  <si>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</si>
  <si>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</si>
  <si>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</si>
  <si>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</si>
  <si>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</si>
  <si>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</si>
  <si>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</si>
  <si>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</si>
  <si>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</si>
  <si>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</si>
  <si>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</si>
  <si>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</si>
  <si>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</si>
  <si>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</si>
  <si>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</si>
  <si>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</si>
  <si>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</si>
  <si>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</si>
  <si>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</si>
  <si>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</si>
  <si>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</si>
  <si>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</si>
  <si>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</si>
  <si>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</si>
  <si>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</si>
  <si>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</si>
  <si>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</si>
  <si>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</si>
  <si>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</si>
  <si>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</si>
  <si>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</si>
  <si>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</si>
  <si>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</si>
  <si>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</si>
  <si>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</si>
  <si>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</si>
  <si>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</si>
  <si>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</si>
  <si>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</si>
  <si>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</si>
  <si>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</si>
  <si>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</si>
  <si>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</si>
  <si>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</si>
  <si>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</si>
  <si>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</si>
  <si>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</si>
  <si>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</si>
  <si>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</si>
  <si>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</si>
  <si>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</si>
  <si>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</si>
  <si>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</si>
  <si>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</si>
  <si>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</si>
  <si>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</si>
  <si>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</si>
  <si>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</si>
  <si>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</si>
  <si>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</si>
  <si>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</si>
  <si>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</si>
  <si>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</si>
  <si>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</si>
  <si>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</si>
  <si>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</si>
  <si>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</si>
  <si>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</si>
  <si>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</si>
  <si>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</si>
  <si>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</si>
  <si>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</si>
  <si>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</si>
  <si>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</si>
  <si>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</si>
  <si>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</si>
  <si>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</si>
  <si>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</si>
  <si>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</si>
  <si>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</si>
  <si>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</si>
  <si>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</si>
  <si>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</si>
  <si>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</si>
  <si>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</si>
  <si>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</si>
  <si>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</si>
  <si>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</si>
  <si>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</si>
  <si>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</si>
  <si>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</si>
  <si>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</si>
  <si>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</si>
  <si>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</si>
  <si>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</si>
  <si>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</si>
  <si>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</si>
  <si>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</si>
  <si>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</si>
  <si>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</si>
  <si>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</si>
  <si>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</si>
  <si>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</si>
  <si>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</si>
  <si>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</si>
  <si>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</si>
  <si>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</si>
  <si>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</si>
  <si>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</si>
  <si>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</si>
  <si>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</si>
  <si>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</si>
  <si>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</si>
  <si>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</si>
  <si>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</si>
  <si>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</si>
  <si>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</si>
  <si>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</si>
  <si>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</si>
  <si>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</si>
  <si>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</si>
  <si>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</si>
  <si>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</si>
  <si>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</si>
  <si>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</si>
  <si>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</si>
  <si>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</si>
  <si>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</si>
  <si>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</si>
  <si>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</si>
  <si>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</si>
  <si>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</si>
  <si>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</si>
  <si>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</si>
  <si>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</si>
  <si>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</si>
  <si>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</si>
  <si>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</si>
  <si>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</si>
  <si>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</si>
  <si>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</si>
  <si>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</si>
  <si>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</si>
  <si>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</si>
  <si>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</si>
  <si>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</si>
  <si>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</si>
  <si>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</si>
  <si>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</si>
  <si>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</si>
  <si>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</si>
  <si>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</si>
  <si>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</si>
  <si>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</si>
  <si>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</si>
  <si>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</si>
  <si>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</si>
  <si>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</si>
  <si>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</si>
  <si>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</si>
  <si>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</si>
  <si>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</si>
  <si>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</si>
  <si>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</si>
  <si>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</si>
  <si>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</si>
  <si>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</si>
  <si>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</si>
  <si>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</si>
  <si>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</si>
  <si>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</si>
  <si>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</si>
  <si>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</si>
  <si>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</si>
  <si>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</si>
  <si>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</si>
  <si>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</si>
  <si>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</si>
  <si>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</si>
  <si>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</si>
  <si>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</si>
  <si>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</si>
  <si>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</si>
  <si>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</si>
  <si>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</si>
  <si>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</si>
  <si>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</si>
  <si>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</si>
  <si>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</si>
  <si>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</si>
  <si>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</si>
  <si>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</si>
  <si>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</si>
  <si>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</si>
  <si>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</si>
  <si>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</si>
  <si>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</si>
  <si>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</si>
  <si>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</si>
  <si>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</si>
  <si>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</si>
  <si>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</si>
  <si>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</si>
  <si>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</si>
  <si>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</si>
  <si>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</si>
  <si>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</si>
  <si>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</si>
  <si>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</si>
  <si>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</si>
  <si>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</si>
  <si>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</si>
  <si>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</si>
  <si>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</si>
  <si>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</si>
  <si>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</si>
  <si>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</si>
  <si>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</si>
  <si>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</si>
  <si>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</si>
  <si>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</si>
  <si>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</si>
  <si>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</si>
  <si>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</si>
  <si>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</si>
  <si>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</si>
  <si>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</si>
  <si>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</si>
  <si>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</si>
  <si>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</si>
  <si>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</si>
  <si>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</si>
  <si>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</si>
  <si>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</si>
  <si>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</si>
  <si>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</si>
  <si>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</si>
  <si>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</si>
  <si>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</si>
  <si>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</si>
  <si>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</si>
  <si>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</si>
  <si>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</si>
  <si>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</si>
  <si>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</si>
  <si>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</si>
  <si>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</si>
  <si>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</si>
  <si>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</si>
  <si>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</si>
  <si>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</si>
  <si>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</si>
  <si>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</si>
  <si>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</si>
  <si>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</si>
  <si>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</si>
  <si>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</si>
  <si>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</si>
  <si>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</si>
  <si>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</si>
  <si>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</si>
  <si>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</si>
  <si>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</si>
  <si>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</si>
  <si>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</si>
  <si>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</si>
  <si>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</si>
  <si>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</si>
  <si>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</si>
  <si>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</si>
  <si>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</si>
  <si>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</si>
  <si>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</si>
  <si>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</si>
  <si>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</si>
  <si>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</si>
  <si>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</si>
  <si>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</si>
  <si>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</si>
  <si>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</si>
  <si>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</si>
  <si>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</si>
  <si>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</si>
  <si>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</si>
  <si>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</si>
  <si>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</si>
  <si>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</si>
  <si>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</si>
  <si>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</si>
  <si>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</si>
  <si>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</si>
  <si>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</si>
  <si>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</si>
  <si>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</si>
  <si>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</si>
  <si>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</si>
  <si>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</si>
  <si>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</si>
  <si>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</si>
  <si>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</si>
  <si>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</si>
  <si>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</si>
  <si>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</si>
  <si>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</si>
  <si>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</si>
  <si>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</si>
  <si>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</si>
  <si>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</si>
  <si>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</si>
  <si>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</si>
  <si>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</si>
  <si>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</si>
  <si>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</si>
  <si>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</si>
  <si>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</si>
  <si>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</si>
  <si>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</si>
  <si>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</si>
  <si>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</si>
  <si>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</si>
  <si>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</si>
  <si>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</si>
  <si>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</si>
  <si>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</si>
  <si>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</si>
  <si>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</si>
  <si>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</si>
  <si>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</si>
  <si>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</si>
  <si>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</si>
  <si>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</si>
  <si>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</si>
  <si>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</si>
  <si>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</si>
  <si>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</si>
  <si>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</si>
  <si>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</si>
  <si>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</si>
  <si>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</si>
  <si>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</si>
  <si>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</si>
  <si>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</si>
  <si>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</si>
  <si>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</si>
  <si>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</si>
  <si>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</si>
  <si>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</si>
  <si>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</si>
  <si>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</si>
  <si>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</si>
  <si>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</si>
  <si>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</si>
  <si>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</si>
  <si>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</si>
  <si>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</si>
  <si>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</si>
  <si>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</si>
  <si>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</si>
  <si>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</si>
  <si>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</si>
  <si>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</si>
  <si>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</si>
  <si>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</si>
  <si>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</si>
  <si>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</si>
  <si>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</si>
  <si>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</si>
  <si>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</si>
  <si>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</si>
  <si>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</si>
  <si>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</si>
  <si>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</si>
  <si>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</si>
  <si>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</si>
  <si>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</si>
  <si>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</si>
  <si>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</si>
  <si>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</si>
  <si>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</si>
  <si>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</si>
  <si>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</si>
  <si>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</si>
  <si>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</si>
  <si>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</si>
  <si>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</si>
  <si>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</si>
  <si>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</si>
  <si>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</si>
  <si>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</si>
  <si>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</si>
  <si>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</si>
  <si>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</si>
  <si>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</si>
  <si>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</si>
  <si>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</si>
  <si>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</si>
  <si>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</si>
  <si>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</si>
  <si>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</si>
  <si>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</si>
  <si>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</si>
  <si>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</si>
  <si>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</si>
  <si>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</si>
  <si>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</si>
  <si>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</si>
  <si>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</si>
  <si>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</si>
  <si>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</si>
  <si>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</si>
  <si>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</si>
  <si>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</si>
  <si>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</si>
  <si>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</si>
  <si>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</si>
  <si>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</si>
  <si>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</si>
  <si>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</si>
  <si>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</si>
  <si>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</si>
  <si>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</si>
  <si>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</si>
  <si>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</si>
  <si>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</si>
  <si>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</si>
  <si>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</si>
  <si>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</si>
  <si>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</si>
  <si>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</si>
  <si>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</si>
  <si>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</si>
  <si>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</si>
  <si>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</si>
  <si>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</si>
  <si>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</si>
  <si>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</si>
  <si>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</si>
  <si>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</si>
  <si>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</si>
  <si>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</si>
  <si>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</si>
  <si>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</si>
  <si>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</si>
  <si>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</si>
  <si>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</si>
  <si>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</si>
  <si>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</si>
  <si>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</si>
  <si>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</si>
  <si>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</si>
  <si>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</si>
  <si>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</si>
  <si>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</si>
  <si>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</si>
  <si>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</si>
  <si>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</si>
  <si>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</si>
  <si>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</si>
  <si>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</si>
  <si>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</si>
  <si>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</si>
  <si>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</si>
  <si>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</si>
  <si>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</si>
  <si>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</si>
  <si>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</si>
  <si>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</si>
  <si>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</si>
  <si>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</si>
  <si>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</si>
  <si>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</si>
  <si>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</si>
  <si>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</si>
  <si>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</si>
  <si>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</si>
  <si>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</si>
  <si>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</si>
  <si>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</si>
  <si>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</si>
  <si>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</si>
  <si>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</si>
  <si>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</si>
  <si>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</si>
  <si>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</si>
  <si>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</si>
  <si>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</si>
  <si>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</si>
  <si>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</si>
  <si>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</si>
  <si>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</si>
  <si>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</si>
  <si>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</si>
  <si>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</si>
  <si>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</si>
  <si>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</si>
  <si>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</si>
  <si>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</si>
  <si>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</si>
  <si>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</si>
  <si>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</si>
  <si>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</si>
  <si>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</si>
  <si>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</si>
  <si>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</si>
  <si>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</si>
  <si>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</si>
  <si>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</si>
  <si>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</si>
  <si>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</si>
  <si>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</si>
  <si>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</si>
  <si>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</si>
  <si>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</si>
  <si>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</si>
  <si>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</si>
  <si>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</si>
  <si>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</si>
  <si>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</si>
  <si>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</si>
  <si>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</si>
  <si>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</si>
  <si>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</si>
  <si>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</si>
  <si>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</si>
  <si>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</si>
  <si>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</si>
  <si>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</si>
  <si>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</si>
  <si>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</si>
  <si>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</si>
  <si>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</si>
  <si>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</si>
  <si>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</si>
  <si>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</si>
  <si>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</si>
  <si>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</si>
  <si>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</si>
  <si>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</si>
  <si>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</si>
  <si>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</si>
  <si>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</si>
  <si>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</si>
  <si>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</si>
  <si>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</si>
  <si>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</si>
  <si>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</si>
  <si>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</si>
  <si>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</si>
  <si>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</si>
  <si>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</si>
  <si>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</si>
  <si>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</si>
  <si>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</si>
  <si>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</si>
  <si>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</si>
  <si>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</si>
  <si>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</si>
  <si>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</si>
  <si>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</si>
  <si>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</si>
  <si>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</si>
  <si>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</si>
  <si>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</si>
  <si>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</si>
  <si>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</si>
  <si>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</si>
  <si>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</si>
  <si>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</si>
  <si>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</si>
  <si>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</si>
  <si>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</si>
  <si>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</si>
  <si>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</si>
  <si>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</si>
  <si>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</si>
  <si>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</si>
  <si>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</si>
  <si>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</si>
  <si>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</si>
  <si>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</si>
  <si>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</si>
  <si>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</si>
  <si>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</si>
  <si>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</si>
  <si>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</si>
  <si>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</si>
  <si>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</si>
  <si>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</si>
  <si>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</si>
  <si>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</si>
  <si>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</si>
  <si>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</si>
  <si>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</si>
  <si>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</si>
  <si>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</si>
  <si>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</si>
  <si>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</si>
  <si>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</si>
  <si>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</si>
  <si>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</si>
  <si>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</si>
  <si>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</si>
  <si>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</si>
  <si>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</si>
  <si>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</si>
  <si>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</si>
  <si>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</si>
  <si>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</si>
  <si>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</si>
  <si>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</si>
  <si>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</si>
  <si>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</si>
  <si>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</si>
  <si>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</si>
  <si>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</si>
  <si>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</si>
  <si>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</si>
  <si>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</si>
  <si>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</si>
  <si>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</si>
  <si>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</si>
  <si>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</si>
  <si>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</si>
  <si>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</si>
  <si>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</si>
  <si>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</si>
  <si>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</si>
  <si>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</si>
  <si>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</si>
  <si>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</si>
  <si>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</si>
  <si>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</si>
  <si>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</si>
  <si>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</si>
  <si>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</si>
  <si>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</si>
  <si>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</si>
  <si>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</si>
  <si>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</si>
  <si>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</si>
  <si>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</si>
  <si>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</si>
  <si>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</si>
  <si>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</si>
  <si>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</si>
  <si>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</si>
  <si>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</si>
  <si>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</si>
  <si>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</si>
  <si>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</si>
  <si>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</si>
  <si>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</si>
  <si>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</si>
  <si>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</si>
  <si>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</si>
  <si>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</si>
  <si>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</si>
  <si>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</si>
  <si>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</si>
  <si>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</si>
  <si>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</si>
  <si>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</si>
  <si>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</si>
  <si>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</si>
  <si>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</si>
  <si>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</si>
  <si>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</si>
  <si>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</si>
  <si>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</si>
  <si>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</si>
  <si>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</si>
  <si>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</si>
  <si>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</si>
  <si>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</si>
  <si>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</si>
  <si>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</si>
  <si>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</si>
  <si>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</si>
  <si>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</si>
  <si>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</si>
  <si>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</si>
  <si>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</si>
  <si>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</si>
  <si>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</si>
  <si>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</si>
  <si>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</si>
  <si>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</si>
  <si>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</si>
  <si>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</si>
  <si>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</si>
  <si>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</si>
  <si>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</si>
  <si>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</si>
  <si>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</si>
  <si>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</si>
  <si>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</si>
  <si>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</si>
  <si>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</si>
  <si>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</si>
  <si>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</si>
  <si>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</si>
  <si>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</si>
  <si>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</si>
  <si>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</si>
  <si>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</si>
  <si>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</si>
  <si>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</si>
  <si>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</si>
  <si>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</si>
  <si>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</si>
  <si>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</si>
  <si>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</si>
  <si>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</si>
  <si>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</si>
  <si>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</si>
  <si>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</si>
  <si>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</si>
  <si>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</si>
  <si>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</si>
  <si>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</si>
  <si>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</si>
  <si>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</si>
  <si>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</si>
  <si>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</si>
  <si>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</si>
  <si>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</si>
  <si>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</si>
  <si>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</si>
  <si>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</si>
  <si>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</si>
  <si>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</si>
  <si>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</si>
  <si>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</si>
  <si>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</si>
  <si>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</si>
  <si>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</si>
  <si>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</si>
  <si>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</si>
  <si>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</si>
  <si>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</si>
  <si>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</si>
  <si>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</si>
  <si>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</si>
  <si>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</si>
  <si>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</si>
  <si>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</si>
  <si>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</si>
  <si>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</si>
  <si>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</si>
  <si>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</si>
  <si>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</si>
  <si>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</si>
  <si>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</si>
  <si>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</si>
  <si>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</si>
  <si>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</si>
  <si>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</si>
  <si>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</si>
  <si>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</si>
  <si>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</si>
  <si>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</si>
  <si>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</si>
  <si>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</si>
  <si>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</si>
  <si>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</si>
  <si>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</si>
  <si>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</si>
  <si>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</si>
  <si>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</si>
  <si>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</si>
  <si>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</si>
  <si>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</si>
  <si>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</si>
  <si>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</si>
  <si>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</si>
  <si>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</si>
  <si>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</si>
  <si>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</si>
  <si>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</si>
  <si>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</si>
  <si>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</si>
  <si>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</si>
  <si>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</si>
  <si>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</si>
  <si>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</si>
  <si>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</si>
  <si>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</si>
  <si>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</si>
  <si>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</si>
  <si>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</si>
  <si>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</si>
  <si>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</si>
  <si>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</si>
  <si>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</si>
  <si>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</si>
  <si>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</si>
  <si>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</si>
  <si>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</si>
  <si>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</si>
  <si>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</si>
  <si>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</si>
  <si>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</si>
  <si>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</si>
  <si>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</si>
  <si>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</si>
  <si>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</si>
  <si>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</si>
  <si>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</si>
  <si>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</si>
  <si>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</si>
  <si>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</si>
  <si>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</si>
  <si>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</si>
  <si>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</si>
  <si>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</si>
  <si>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</si>
  <si>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</si>
  <si>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</si>
  <si>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</si>
  <si>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</si>
  <si>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</si>
  <si>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</si>
  <si>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</si>
  <si>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</si>
  <si>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</si>
  <si>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</si>
  <si>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</si>
  <si>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</si>
  <si>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</si>
  <si>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</si>
  <si>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</si>
  <si>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</si>
  <si>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</si>
  <si>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</si>
  <si>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</si>
  <si>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</si>
  <si>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</si>
  <si>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</si>
  <si>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</si>
  <si>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</si>
  <si>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</si>
  <si>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</si>
  <si>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</si>
  <si>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</si>
  <si>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</si>
  <si>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</si>
  <si>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</si>
  <si>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</si>
  <si>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</si>
  <si>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</si>
  <si>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</si>
  <si>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</si>
  <si>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</si>
  <si>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</si>
  <si>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</si>
  <si>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</si>
  <si>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</si>
  <si>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</si>
  <si>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</si>
  <si>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</si>
  <si>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</si>
  <si>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</si>
  <si>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</si>
  <si>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</si>
  <si>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</si>
  <si>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</si>
  <si>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</si>
  <si>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</si>
  <si>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</si>
  <si>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</si>
  <si>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</si>
  <si>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</si>
  <si>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</si>
  <si>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</si>
  <si>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</si>
  <si>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</si>
  <si>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</si>
  <si>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</si>
  <si>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</si>
  <si>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</si>
  <si>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</si>
  <si>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</si>
  <si>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</si>
  <si>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</si>
  <si>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</si>
  <si>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</si>
  <si>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</si>
  <si>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</si>
  <si>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</si>
  <si>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</si>
  <si>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</si>
  <si>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</si>
  <si>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</si>
  <si>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</si>
  <si>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</si>
  <si>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</si>
  <si>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</si>
  <si>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</si>
  <si>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</si>
  <si>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</si>
  <si>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</si>
  <si>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</si>
  <si>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</si>
  <si>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</si>
  <si>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</si>
  <si>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</si>
  <si>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</si>
  <si>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</si>
  <si>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</si>
  <si>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</si>
  <si>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</si>
  <si>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</si>
  <si>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</si>
  <si>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</si>
  <si>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</si>
  <si>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</si>
  <si>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</si>
  <si>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</si>
  <si>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</si>
  <si>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</si>
  <si>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</si>
  <si>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</si>
  <si>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</si>
  <si>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</si>
  <si>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</si>
  <si>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</si>
  <si>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</si>
  <si>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</si>
  <si>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</si>
  <si>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</si>
  <si>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</si>
  <si>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</si>
  <si>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</si>
  <si>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</si>
  <si>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</si>
  <si>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</si>
  <si>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</si>
  <si>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</si>
  <si>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</si>
  <si>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</si>
  <si>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</si>
  <si>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</si>
  <si>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</si>
  <si>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</si>
  <si>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</si>
  <si>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</si>
  <si>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</si>
  <si>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</si>
  <si>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</si>
  <si>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</si>
  <si>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</si>
  <si>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</si>
  <si>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</si>
  <si>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</si>
  <si>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</si>
  <si>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</si>
  <si>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</si>
  <si>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</si>
  <si>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</si>
  <si>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</si>
  <si>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</si>
  <si>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</si>
  <si>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</si>
  <si>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</si>
  <si>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</si>
  <si>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</si>
  <si>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</si>
  <si>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</si>
  <si>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</si>
  <si>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</si>
  <si>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</si>
  <si>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</si>
  <si>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</si>
  <si>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</si>
  <si>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</si>
  <si>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</si>
  <si>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</si>
  <si>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</si>
  <si>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</si>
  <si>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</si>
  <si>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</si>
  <si>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</si>
  <si>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</si>
  <si>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</si>
  <si>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</si>
  <si>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</si>
  <si>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</si>
  <si>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</si>
  <si>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</si>
  <si>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</si>
  <si>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</si>
  <si>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</si>
  <si>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</si>
  <si>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</si>
  <si>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</si>
  <si>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</si>
  <si>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</si>
  <si>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</si>
  <si>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</si>
  <si>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</si>
  <si>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</si>
  <si>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</si>
  <si>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</si>
  <si>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</si>
  <si>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</si>
  <si>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</si>
  <si>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</si>
  <si>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</si>
  <si>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</si>
  <si>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</si>
  <si>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</si>
  <si>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</si>
  <si>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</si>
  <si>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</si>
  <si>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</si>
  <si>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</si>
  <si>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</si>
  <si>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</si>
  <si>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</si>
  <si>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</si>
  <si>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</si>
  <si>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</si>
  <si>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</si>
  <si>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</si>
  <si>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</si>
  <si>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</si>
  <si>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</si>
  <si>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</si>
  <si>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</si>
  <si>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</si>
  <si>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</si>
  <si>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</si>
  <si>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</si>
  <si>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</si>
  <si>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</si>
  <si>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</si>
  <si>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</si>
  <si>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</si>
  <si>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</si>
  <si>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</si>
  <si>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</si>
  <si>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</si>
  <si>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</si>
  <si>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</si>
  <si>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</si>
  <si>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</si>
  <si>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</si>
  <si>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</si>
  <si>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</si>
  <si>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</si>
  <si>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</si>
  <si>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</si>
  <si>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</si>
  <si>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</si>
  <si>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</si>
  <si>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</si>
  <si>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</si>
  <si>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</si>
  <si>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</si>
  <si>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</si>
  <si>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</si>
  <si>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</si>
  <si>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</si>
  <si>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</si>
  <si>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</si>
  <si>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</si>
  <si>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</si>
  <si>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</si>
  <si>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</si>
  <si>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</si>
  <si>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</si>
  <si>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</si>
  <si>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</si>
  <si>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</si>
  <si>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</si>
  <si>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</si>
  <si>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</si>
  <si>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</si>
  <si>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</si>
  <si>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</si>
  <si>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</si>
  <si>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</si>
  <si>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</si>
  <si>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</si>
  <si>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</si>
  <si>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</si>
  <si>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</si>
  <si>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</si>
  <si>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</si>
  <si>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</si>
  <si>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</si>
  <si>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</si>
  <si>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</si>
  <si>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</si>
  <si>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</si>
  <si>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</si>
  <si>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</si>
  <si>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</si>
  <si>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</si>
  <si>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</si>
  <si>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</si>
  <si>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</si>
  <si>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</si>
  <si>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</si>
  <si>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</si>
  <si>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</si>
  <si>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</si>
  <si>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</si>
  <si>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</si>
  <si>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</si>
  <si>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</si>
  <si>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</si>
  <si>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</si>
  <si>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</si>
  <si>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</si>
  <si>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</si>
  <si>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</si>
  <si>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</si>
  <si>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</si>
  <si>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</si>
  <si>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</si>
  <si>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</si>
  <si>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</si>
  <si>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</si>
  <si>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</si>
  <si>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</si>
  <si>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</si>
  <si>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</si>
  <si>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</si>
  <si>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</si>
  <si>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</si>
  <si>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</si>
  <si>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</si>
  <si>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</si>
  <si>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</si>
  <si>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</si>
  <si>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</si>
  <si>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</si>
  <si>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</si>
  <si>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</si>
  <si>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</si>
  <si>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</si>
  <si>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</si>
  <si>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</si>
  <si>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</si>
  <si>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</si>
  <si>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</si>
  <si>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</si>
  <si>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</si>
  <si>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</si>
  <si>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</si>
  <si>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</si>
  <si>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</si>
  <si>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</si>
  <si>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</si>
  <si>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</si>
  <si>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</si>
  <si>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</si>
  <si>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</si>
  <si>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</si>
  <si>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</si>
  <si>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</si>
  <si>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</si>
  <si>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</si>
  <si>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</si>
  <si>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</si>
  <si>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</si>
  <si>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</si>
  <si>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</si>
  <si>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</si>
  <si>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</si>
  <si>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</si>
  <si>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</si>
  <si>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</si>
  <si>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</si>
  <si>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</si>
  <si>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</si>
  <si>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</si>
  <si>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</si>
  <si>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</si>
  <si>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</si>
  <si>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</si>
  <si>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</si>
  <si>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</si>
  <si>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</si>
  <si>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</si>
  <si>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</si>
  <si>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</si>
  <si>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</si>
  <si>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</si>
  <si>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</si>
  <si>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</si>
  <si>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</si>
  <si>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</si>
  <si>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</si>
  <si>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</si>
  <si>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</si>
  <si>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</si>
  <si>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</si>
  <si>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</si>
  <si>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</si>
  <si>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</si>
  <si>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</si>
  <si>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</si>
  <si>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</si>
  <si>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</si>
  <si>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</si>
  <si>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</si>
  <si>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</si>
  <si>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</si>
  <si>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</si>
  <si>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</si>
  <si>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</si>
  <si>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</si>
  <si>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</si>
  <si>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</si>
  <si>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</si>
  <si>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</si>
  <si>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</si>
  <si>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</si>
  <si>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</si>
  <si>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</si>
  <si>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</si>
  <si>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</si>
  <si>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</si>
  <si>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</si>
  <si>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</si>
  <si>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</si>
  <si>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</si>
  <si>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</si>
  <si>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</si>
  <si>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</si>
  <si>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</si>
  <si>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</si>
  <si>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</si>
  <si>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</si>
  <si>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</si>
  <si>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</si>
  <si>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</si>
  <si>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</si>
  <si>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</si>
  <si>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</si>
  <si>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</si>
  <si>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</si>
  <si>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</si>
  <si>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</si>
  <si>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</si>
  <si>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</si>
  <si>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</si>
  <si>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</si>
  <si>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</si>
  <si>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</si>
  <si>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</si>
  <si>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</si>
  <si>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</si>
  <si>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</si>
  <si>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</si>
  <si>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</si>
  <si>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</si>
  <si>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</si>
  <si>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</si>
  <si>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</si>
  <si>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</si>
  <si>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</si>
  <si>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</si>
  <si>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</si>
  <si>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</si>
  <si>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</si>
  <si>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</si>
  <si>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</si>
  <si>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</si>
  <si>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</si>
  <si>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</si>
  <si>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</si>
  <si>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</si>
  <si>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</si>
  <si>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</si>
  <si>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</si>
  <si>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</si>
  <si>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</si>
  <si>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</si>
  <si>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</si>
  <si>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</si>
  <si>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</si>
  <si>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</si>
  <si>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</si>
  <si>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</si>
  <si>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</si>
  <si>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</si>
  <si>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</si>
  <si>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</si>
  <si>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</si>
  <si>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</si>
  <si>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</si>
  <si>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</si>
  <si>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</si>
  <si>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</si>
  <si>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</si>
  <si>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</si>
  <si>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</si>
  <si>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</si>
  <si>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</si>
  <si>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</si>
  <si>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</si>
  <si>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</si>
  <si>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</si>
  <si>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</si>
  <si>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</si>
  <si>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</si>
  <si>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</si>
  <si>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</si>
  <si>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</si>
  <si>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</si>
  <si>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</si>
  <si>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</si>
  <si>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</si>
  <si>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</si>
  <si>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</si>
  <si>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</si>
  <si>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</si>
  <si>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</si>
  <si>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</si>
  <si>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</si>
  <si>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</si>
  <si>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</si>
  <si>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</si>
  <si>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</si>
  <si>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</si>
  <si>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</si>
  <si>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</si>
  <si>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</si>
  <si>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</si>
  <si>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</si>
  <si>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</si>
  <si>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</si>
  <si>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</si>
  <si>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</si>
  <si>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</si>
  <si>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</si>
  <si>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</si>
  <si>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</si>
  <si>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</si>
  <si>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</si>
  <si>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</si>
  <si>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</si>
  <si>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</si>
  <si>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</si>
  <si>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</si>
  <si>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</si>
  <si>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</si>
  <si>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</si>
  <si>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</si>
  <si>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</si>
  <si>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</si>
  <si>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</si>
  <si>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</si>
  <si>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</si>
  <si>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</si>
  <si>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</si>
  <si>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</si>
  <si>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</si>
  <si>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</si>
  <si>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</si>
  <si>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</si>
  <si>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</si>
  <si>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</si>
  <si>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</si>
  <si>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</si>
  <si>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</si>
  <si>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</si>
  <si>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</si>
  <si>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</si>
  <si>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</si>
  <si>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</si>
  <si>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</si>
  <si>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</si>
  <si>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</si>
  <si>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</si>
  <si>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</si>
  <si>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</si>
  <si>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</si>
  <si>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</si>
  <si>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</si>
  <si>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</si>
  <si>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</si>
  <si>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</si>
  <si>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</si>
  <si>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</si>
  <si>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</si>
  <si>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</si>
  <si>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</si>
  <si>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</si>
  <si>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</si>
  <si>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</si>
  <si>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</si>
  <si>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</si>
  <si>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</si>
  <si>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</si>
  <si>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</si>
  <si>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</si>
  <si>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</si>
  <si>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</si>
  <si>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</si>
  <si>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</si>
  <si>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</si>
  <si>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</si>
  <si>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</si>
  <si>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</si>
  <si>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</si>
  <si>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</si>
  <si>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</si>
  <si>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</si>
  <si>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</si>
  <si>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</si>
  <si>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</si>
  <si>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</si>
  <si>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</si>
  <si>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</si>
  <si>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</si>
  <si>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</si>
  <si>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</si>
  <si>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</si>
  <si>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</si>
  <si>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</si>
  <si>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</si>
  <si>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</si>
  <si>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</si>
  <si>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</si>
  <si>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</si>
  <si>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</si>
  <si>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</si>
  <si>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</si>
  <si>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</si>
  <si>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</si>
  <si>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</si>
  <si>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</si>
  <si>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</si>
  <si>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</si>
  <si>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</si>
  <si>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</si>
  <si>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</si>
  <si>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</si>
  <si>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</si>
  <si>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</si>
  <si>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</si>
  <si>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</si>
  <si>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</si>
  <si>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</si>
  <si>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</si>
  <si>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</si>
  <si>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</si>
  <si>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</si>
  <si>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</si>
  <si>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</si>
  <si>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</si>
  <si>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</si>
  <si>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</si>
  <si>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</si>
  <si>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</si>
  <si>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</si>
  <si>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</si>
  <si>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</si>
  <si>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</si>
  <si>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</si>
  <si>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</si>
  <si>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</si>
  <si>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</si>
  <si>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</si>
  <si>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</si>
  <si>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</si>
  <si>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</si>
  <si>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</si>
  <si>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</si>
  <si>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</si>
  <si>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</si>
  <si>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</si>
  <si>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</si>
  <si>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</si>
  <si>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</si>
  <si>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</si>
  <si>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</si>
  <si>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</si>
  <si>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</si>
  <si>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</si>
  <si>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</si>
  <si>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</si>
  <si>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</si>
  <si>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</si>
  <si>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</si>
  <si>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</si>
  <si>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</si>
  <si>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</si>
  <si>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</si>
  <si>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</si>
  <si>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</si>
  <si>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</si>
  <si>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</si>
  <si>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</si>
  <si>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</si>
  <si>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</si>
  <si>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</si>
  <si>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</si>
  <si>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</si>
  <si>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</si>
  <si>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</si>
  <si>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</si>
  <si>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</si>
  <si>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</si>
  <si>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</si>
  <si>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</si>
  <si>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</si>
  <si>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</si>
  <si>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</si>
  <si>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</si>
  <si>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</si>
  <si>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</si>
  <si>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</si>
  <si>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</si>
  <si>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</si>
  <si>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</si>
  <si>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</si>
  <si>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</si>
  <si>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</si>
  <si>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</si>
  <si>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</si>
  <si>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</si>
  <si>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</si>
  <si>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</si>
  <si>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</si>
  <si>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</si>
  <si>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</si>
  <si>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</si>
  <si>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</si>
  <si>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</si>
  <si>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</si>
  <si>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</si>
  <si>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</si>
  <si>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</si>
  <si>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</si>
  <si>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</si>
  <si>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</si>
  <si>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</si>
  <si>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</si>
  <si>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</si>
  <si>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</si>
  <si>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</si>
  <si>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</si>
  <si>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</si>
  <si>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</si>
  <si>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</si>
  <si>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</si>
  <si>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</si>
  <si>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</si>
  <si>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</si>
  <si>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</si>
  <si>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</si>
  <si>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</si>
  <si>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</si>
  <si>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</si>
  <si>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</si>
  <si>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</si>
  <si>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</si>
  <si>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</si>
  <si>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</si>
  <si>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</si>
  <si>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</si>
  <si>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</si>
  <si>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</si>
  <si>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</si>
  <si>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</si>
  <si>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</si>
  <si>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</si>
  <si>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</si>
  <si>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</si>
  <si>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</si>
  <si>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</si>
  <si>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</si>
  <si>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</si>
  <si>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</si>
  <si>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</si>
  <si>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</si>
  <si>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</si>
  <si>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</si>
  <si>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</si>
  <si>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</si>
  <si>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</si>
  <si>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</si>
  <si>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</si>
  <si>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</si>
  <si>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</si>
  <si>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</si>
  <si>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</si>
  <si>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</si>
  <si>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</si>
  <si>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</si>
  <si>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</si>
  <si>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</si>
  <si>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</si>
  <si>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</si>
  <si>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</si>
  <si>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</si>
  <si>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</si>
  <si>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</si>
  <si>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</si>
  <si>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</si>
  <si>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</si>
  <si>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</si>
  <si>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</si>
  <si>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</si>
  <si>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</si>
  <si>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</si>
  <si>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</si>
  <si>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</si>
  <si>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</si>
  <si>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</si>
  <si>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</si>
  <si>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</si>
  <si>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</si>
  <si>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</si>
  <si>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</si>
  <si>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</si>
  <si>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</si>
  <si>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</si>
  <si>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</si>
  <si>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</si>
  <si>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</si>
  <si>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</si>
  <si>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</si>
  <si>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</si>
  <si>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</si>
  <si>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</si>
  <si>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</si>
  <si>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</si>
  <si>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</si>
  <si>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</si>
  <si>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</si>
  <si>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</si>
  <si>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</si>
  <si>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</si>
  <si>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</si>
  <si>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</si>
  <si>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</si>
  <si>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</si>
  <si>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</si>
  <si>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</si>
  <si>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</si>
  <si>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</si>
  <si>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</si>
  <si>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</si>
  <si>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</si>
  <si>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</si>
  <si>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</si>
  <si>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</si>
  <si>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</si>
  <si>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</si>
  <si>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</si>
  <si>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</si>
  <si>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</si>
  <si>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</si>
  <si>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</si>
  <si>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</si>
  <si>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</si>
  <si>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</si>
  <si>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</si>
  <si>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</si>
  <si>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</si>
  <si>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</si>
  <si>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</si>
  <si>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</si>
  <si>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</si>
  <si>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</si>
  <si>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</si>
  <si>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</si>
  <si>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</si>
  <si>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</si>
  <si>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</si>
  <si>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</si>
  <si>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</si>
  <si>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</si>
  <si>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</si>
  <si>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</si>
  <si>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</si>
  <si>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</si>
  <si>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</si>
  <si>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</si>
  <si>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</si>
  <si>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</si>
  <si>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</si>
  <si>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</si>
  <si>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</si>
  <si>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</si>
  <si>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</si>
  <si>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</si>
  <si>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</si>
  <si>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</si>
  <si>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</si>
  <si>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</si>
  <si>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</si>
  <si>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</si>
  <si>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</si>
  <si>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</si>
  <si>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</si>
  <si>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</si>
  <si>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</si>
  <si>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</si>
  <si>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</si>
  <si>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</si>
  <si>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</si>
  <si>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</si>
  <si>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</si>
  <si>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</si>
  <si>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</si>
  <si>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</si>
  <si>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</si>
  <si>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</si>
  <si>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</si>
  <si>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</si>
  <si>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</si>
  <si>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</si>
  <si>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</si>
  <si>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</si>
  <si>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</si>
  <si>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</si>
  <si>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</si>
  <si>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</si>
  <si>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</si>
  <si>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</si>
  <si>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</si>
  <si>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</si>
  <si>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</si>
  <si>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</si>
  <si>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</si>
  <si>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</si>
  <si>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</si>
  <si>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</si>
  <si>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</si>
  <si>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</si>
  <si>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</si>
  <si>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</si>
  <si>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</si>
  <si>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</si>
  <si>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</si>
  <si>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</si>
  <si>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</si>
  <si>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</si>
  <si>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</si>
  <si>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</si>
  <si>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</si>
  <si>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</si>
  <si>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</si>
  <si>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</si>
  <si>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</si>
  <si>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</si>
  <si>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</si>
  <si>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</si>
  <si>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</si>
  <si>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</si>
  <si>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</si>
  <si>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</si>
  <si>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</si>
  <si>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</si>
  <si>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</si>
  <si>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</si>
  <si>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</si>
  <si>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</si>
  <si>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</si>
  <si>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</si>
  <si>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</si>
  <si>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</si>
  <si>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</si>
  <si>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</si>
  <si>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</si>
  <si>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</si>
  <si>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</si>
  <si>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</si>
  <si>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</si>
  <si>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</si>
  <si>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</si>
  <si>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</si>
  <si>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</si>
  <si>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</si>
  <si>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</si>
  <si>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</si>
  <si>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</si>
  <si>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</si>
  <si>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</si>
  <si>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</si>
  <si>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</si>
  <si>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</si>
  <si>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</si>
  <si>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</si>
  <si>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</si>
  <si>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</si>
  <si>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</si>
  <si>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</si>
  <si>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</si>
  <si>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</si>
  <si>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</si>
  <si>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</si>
  <si>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</si>
  <si>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</si>
  <si>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</si>
  <si>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</si>
  <si>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</si>
  <si>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</si>
  <si>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</si>
  <si>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</si>
  <si>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</si>
  <si>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</si>
  <si>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</si>
  <si>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</si>
  <si>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</si>
  <si>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</si>
  <si>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</si>
  <si>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</si>
  <si>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</si>
  <si>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</si>
  <si>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</si>
  <si>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</si>
  <si>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</si>
  <si>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</si>
  <si>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</si>
  <si>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</si>
  <si>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</si>
  <si>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</si>
  <si>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</si>
  <si>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</si>
  <si>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</si>
  <si>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</si>
  <si>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</si>
  <si>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</si>
  <si>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</si>
  <si>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</si>
  <si>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</si>
  <si>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</si>
  <si>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</si>
  <si>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</si>
  <si>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</si>
  <si>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</si>
  <si>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</si>
  <si>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</si>
  <si>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</si>
  <si>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</si>
  <si>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</si>
  <si>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</si>
  <si>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</si>
  <si>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</si>
  <si>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</si>
  <si>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</si>
  <si>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</si>
  <si>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</si>
  <si>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</si>
  <si>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</si>
  <si>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</si>
  <si>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</si>
  <si>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</si>
  <si>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</si>
  <si>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</si>
  <si>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</si>
  <si>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</si>
  <si>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</si>
  <si>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</si>
  <si>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</si>
  <si>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</si>
  <si>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</si>
  <si>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</si>
  <si>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</si>
  <si>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</si>
  <si>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</si>
  <si>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</si>
  <si>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</si>
  <si>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</si>
  <si>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</si>
  <si>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</si>
  <si>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</si>
  <si>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</si>
  <si>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</si>
  <si>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</si>
  <si>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</si>
  <si>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</si>
  <si>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</si>
  <si>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</si>
  <si>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</si>
  <si>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</si>
  <si>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</si>
  <si>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</si>
  <si>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</si>
  <si>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</si>
  <si>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</si>
  <si>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</si>
  <si>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</si>
  <si>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</si>
  <si>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</si>
  <si>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</si>
  <si>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</si>
  <si>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</si>
  <si>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</si>
  <si>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</si>
  <si>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</si>
  <si>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</si>
  <si>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</si>
  <si>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</si>
  <si>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</si>
  <si>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</si>
  <si>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</si>
  <si>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</si>
  <si>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</si>
  <si>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</si>
  <si>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</si>
  <si>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</si>
  <si>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</si>
  <si>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</si>
  <si>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</si>
  <si>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</si>
  <si>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</si>
  <si>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</si>
  <si>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</si>
  <si>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</si>
  <si>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</si>
  <si>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</si>
  <si>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</si>
  <si>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</si>
  <si>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</si>
  <si>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</si>
  <si>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</si>
  <si>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</si>
  <si>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</si>
  <si>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</si>
  <si>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</si>
  <si>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</si>
  <si>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</si>
  <si>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</si>
  <si>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</si>
  <si>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</si>
  <si>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</si>
  <si>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</si>
  <si>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</si>
  <si>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</si>
  <si>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</si>
  <si>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</si>
  <si>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</si>
  <si>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</si>
  <si>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</si>
  <si>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</si>
  <si>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</si>
  <si>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</si>
  <si>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</si>
  <si>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</si>
  <si>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</si>
  <si>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</si>
  <si>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</si>
  <si>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</si>
  <si>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</si>
  <si>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</si>
  <si>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</si>
  <si>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</si>
  <si>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</si>
  <si>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</si>
  <si>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</si>
  <si>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</si>
  <si>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</si>
  <si>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</si>
  <si>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</si>
  <si>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</si>
  <si>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</si>
  <si>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</si>
  <si>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</si>
  <si>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</si>
  <si>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</si>
  <si>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</si>
  <si>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</si>
  <si>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</si>
  <si>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</si>
  <si>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</si>
  <si>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</si>
  <si>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</si>
  <si>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</si>
  <si>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</si>
  <si>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</si>
  <si>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</si>
  <si>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</si>
  <si>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</si>
  <si>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</si>
  <si>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</si>
  <si>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</si>
  <si>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</si>
  <si>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</si>
  <si>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</si>
  <si>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</si>
  <si>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</si>
  <si>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</si>
  <si>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</si>
  <si>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</si>
  <si>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</si>
  <si>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</si>
  <si>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</si>
  <si>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</si>
  <si>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</si>
  <si>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</si>
  <si>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</si>
  <si>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</si>
  <si>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</si>
  <si>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</si>
  <si>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</si>
  <si>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</si>
  <si>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</si>
  <si>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</si>
  <si>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</si>
  <si>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</si>
  <si>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</si>
  <si>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</si>
  <si>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</si>
  <si>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</si>
  <si>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</si>
  <si>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</si>
  <si>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</si>
  <si>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</si>
  <si>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</si>
  <si>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</si>
  <si>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</si>
  <si>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</si>
  <si>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</si>
  <si>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</si>
  <si>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</si>
  <si>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</si>
  <si>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</si>
  <si>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</si>
  <si>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</si>
  <si>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</si>
  <si>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</si>
  <si>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</si>
  <si>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</si>
  <si>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</si>
  <si>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</si>
  <si>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</si>
  <si>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</si>
  <si>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</si>
  <si>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</si>
  <si>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</si>
  <si>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</si>
  <si>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</si>
  <si>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</si>
  <si>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</si>
  <si>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</si>
  <si>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</si>
  <si>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</si>
  <si>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</si>
  <si>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</si>
  <si>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</si>
  <si>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</si>
  <si>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</si>
  <si>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</si>
  <si>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</si>
  <si>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</si>
  <si>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</si>
  <si>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</si>
  <si>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</si>
  <si>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</si>
  <si>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</si>
  <si>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</si>
  <si>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</si>
  <si>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</si>
  <si>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</si>
  <si>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</si>
  <si>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</si>
  <si>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</si>
  <si>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</si>
  <si>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</si>
  <si>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</si>
  <si>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</si>
  <si>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</si>
  <si>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</si>
  <si>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</si>
  <si>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</si>
  <si>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</si>
  <si>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</si>
  <si>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</si>
  <si>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</si>
  <si>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</si>
  <si>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</si>
  <si>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</si>
  <si>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</si>
  <si>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</si>
  <si>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</si>
  <si>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</si>
  <si>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</si>
  <si>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</si>
  <si>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</si>
  <si>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</si>
  <si>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</si>
  <si>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</si>
  <si>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</si>
  <si>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</si>
  <si>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</si>
  <si>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</si>
  <si>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</si>
  <si>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</si>
  <si>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</si>
  <si>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</si>
  <si>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</si>
  <si>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</si>
  <si>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</si>
  <si>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</si>
  <si>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</si>
  <si>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</si>
  <si>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</si>
  <si>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</si>
  <si>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</si>
  <si>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</si>
  <si>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</si>
  <si>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</si>
  <si>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</si>
  <si>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</si>
  <si>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</si>
  <si>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</si>
  <si>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</si>
  <si>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</si>
  <si>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</si>
  <si>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</si>
  <si>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</si>
  <si>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</si>
  <si>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</si>
  <si>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</si>
  <si>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</si>
  <si>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</si>
  <si>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</si>
  <si>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</si>
  <si>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</si>
  <si>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</si>
  <si>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</si>
  <si>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</si>
  <si>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</si>
  <si>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</si>
  <si>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</si>
  <si>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</si>
  <si>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</si>
  <si>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</si>
  <si>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</si>
  <si>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</si>
  <si>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</si>
  <si>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</si>
  <si>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</si>
  <si>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</si>
  <si>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</si>
  <si>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</si>
  <si>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</si>
  <si>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</si>
  <si>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</si>
  <si>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</si>
  <si>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</si>
  <si>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</si>
  <si>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</si>
  <si>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</si>
  <si>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</si>
  <si>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</si>
  <si>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</si>
  <si>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</si>
  <si>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</si>
  <si>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</si>
  <si>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</si>
  <si>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</si>
  <si>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</si>
  <si>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</si>
  <si>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</si>
  <si>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</si>
  <si>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</si>
  <si>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</si>
  <si>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</si>
  <si>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</si>
  <si>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</si>
  <si>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</si>
  <si>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</si>
  <si>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</si>
  <si>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</si>
  <si>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</si>
  <si>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</si>
  <si>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</si>
  <si>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</si>
  <si>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</si>
  <si>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</si>
  <si>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</si>
  <si>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</si>
  <si>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</si>
  <si>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</si>
  <si>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</si>
  <si>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</si>
  <si>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</si>
  <si>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</si>
  <si>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</si>
  <si>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</si>
  <si>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</si>
  <si>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</si>
  <si>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</si>
  <si>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</si>
  <si>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</si>
  <si>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</si>
  <si>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</si>
  <si>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</si>
  <si>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</si>
  <si>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</si>
  <si>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</si>
  <si>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</si>
  <si>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</si>
  <si>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</si>
  <si>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</si>
  <si>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</si>
  <si>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</si>
  <si>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</si>
  <si>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</si>
  <si>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</si>
  <si>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</si>
  <si>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</si>
  <si>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</si>
  <si>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</si>
  <si>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</si>
  <si>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</si>
  <si>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</si>
  <si>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</si>
  <si>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</si>
  <si>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</si>
  <si>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</si>
  <si>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</si>
  <si>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</si>
  <si>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</si>
  <si>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</si>
  <si>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</si>
  <si>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</si>
  <si>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</si>
  <si>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</si>
  <si>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</si>
  <si>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</si>
  <si>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</si>
  <si>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</si>
  <si>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</si>
  <si>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</si>
  <si>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</si>
  <si>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</si>
  <si>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</si>
  <si>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</si>
  <si>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</si>
  <si>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</si>
  <si>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</si>
  <si>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</si>
  <si>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</si>
  <si>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</si>
  <si>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</si>
  <si>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</si>
  <si>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</si>
  <si>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</si>
  <si>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</si>
  <si>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</si>
  <si>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</si>
  <si>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</si>
  <si>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</si>
  <si>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</si>
  <si>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</si>
  <si>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</si>
  <si>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</si>
  <si>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</si>
  <si>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</si>
  <si>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</si>
  <si>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</si>
  <si>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</si>
  <si>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</si>
  <si>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</si>
  <si>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</si>
  <si>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</si>
  <si>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</si>
  <si>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</si>
  <si>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</si>
  <si>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</si>
  <si>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</si>
  <si>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</si>
  <si>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</si>
  <si>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</si>
  <si>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</si>
  <si>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</si>
  <si>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</si>
  <si>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</si>
  <si>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</si>
  <si>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</si>
  <si>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</si>
  <si>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</si>
  <si>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</si>
  <si>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</si>
  <si>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</si>
  <si>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</si>
  <si>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</si>
  <si>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</si>
  <si>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</si>
  <si>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</si>
  <si>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</si>
  <si>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</si>
  <si>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</si>
  <si>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</si>
  <si>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</si>
  <si>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</si>
  <si>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</si>
  <si>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</si>
  <si>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</si>
  <si>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</si>
  <si>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</si>
  <si>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</si>
  <si>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</si>
  <si>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</si>
  <si>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</si>
  <si>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</si>
  <si>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</si>
  <si>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</si>
  <si>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</si>
  <si>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</si>
  <si>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</si>
  <si>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</si>
  <si>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</si>
  <si>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</si>
  <si>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</si>
  <si>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</si>
  <si>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</si>
  <si>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</si>
  <si>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</si>
  <si>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</si>
  <si>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</si>
  <si>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</si>
  <si>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</si>
  <si>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</si>
  <si>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</si>
  <si>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</si>
  <si>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</si>
  <si>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</si>
  <si>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</si>
  <si>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</si>
  <si>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</si>
  <si>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</si>
  <si>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</si>
  <si>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</si>
  <si>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</si>
  <si>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</si>
  <si>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</si>
  <si>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</si>
  <si>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</si>
  <si>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</si>
  <si>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</si>
  <si>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</si>
  <si>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</si>
  <si>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</si>
  <si>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</si>
  <si>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</si>
  <si>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</si>
  <si>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</si>
  <si>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</si>
  <si>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</si>
  <si>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</si>
  <si>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</si>
  <si>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</si>
  <si>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</si>
  <si>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</si>
  <si>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</si>
  <si>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</si>
  <si>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</si>
  <si>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</si>
  <si>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</si>
  <si>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</si>
  <si>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</si>
  <si>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</si>
  <si>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</si>
  <si>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</si>
  <si>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</si>
  <si>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</si>
  <si>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</si>
  <si>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</si>
  <si>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</si>
  <si>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</si>
  <si>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</si>
  <si>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</si>
  <si>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</si>
  <si>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</si>
  <si>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</si>
  <si>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</si>
  <si>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</si>
  <si>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</si>
  <si>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</si>
  <si>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</si>
  <si>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</si>
  <si>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</si>
  <si>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</si>
  <si>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</si>
  <si>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</si>
  <si>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</si>
  <si>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</si>
  <si>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</si>
  <si>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</si>
  <si>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</si>
  <si>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</si>
  <si>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</si>
  <si>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</si>
  <si>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</si>
  <si>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</si>
  <si>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</si>
  <si>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</si>
  <si>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</si>
  <si>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</si>
  <si>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</si>
  <si>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</si>
  <si>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</si>
  <si>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</si>
  <si>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</si>
  <si>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</si>
  <si>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</si>
  <si>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</si>
  <si>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</si>
  <si>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</si>
  <si>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</si>
  <si>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</si>
  <si>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</si>
  <si>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</si>
  <si>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</si>
  <si>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</si>
  <si>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</si>
  <si>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</si>
  <si>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</si>
  <si>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</si>
  <si>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</si>
  <si>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</si>
  <si>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</si>
  <si>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</si>
  <si>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</si>
  <si>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</si>
  <si>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</si>
  <si>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</si>
  <si>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</si>
  <si>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</si>
  <si>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</si>
  <si>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</si>
  <si>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</si>
  <si>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</si>
  <si>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</si>
  <si>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</si>
  <si>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</si>
  <si>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</si>
  <si>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</si>
  <si>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</si>
  <si>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</si>
  <si>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</si>
  <si>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</si>
  <si>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</si>
  <si>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</si>
  <si>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</si>
  <si>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</si>
  <si>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</si>
  <si>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</si>
  <si>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</si>
  <si>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</si>
  <si>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</si>
  <si>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</si>
  <si>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</si>
  <si>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</si>
  <si>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</si>
  <si>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</si>
  <si>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</si>
  <si>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</si>
  <si>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</si>
  <si>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</si>
  <si>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</si>
  <si>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</si>
  <si>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</si>
  <si>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</si>
  <si>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</si>
  <si>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</si>
  <si>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</si>
  <si>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</si>
  <si>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</si>
  <si>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</si>
  <si>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</si>
  <si>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</si>
  <si>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</si>
  <si>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</si>
  <si>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</si>
  <si>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</si>
  <si>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</si>
  <si>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</si>
  <si>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</si>
  <si>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</si>
  <si>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</si>
  <si>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</si>
  <si>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</si>
  <si>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</si>
  <si>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</si>
  <si>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</si>
  <si>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</si>
  <si>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</si>
  <si>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</si>
  <si>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</si>
  <si>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</si>
  <si>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</si>
  <si>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</si>
  <si>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</si>
  <si>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</si>
  <si>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</si>
  <si>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</si>
  <si>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</si>
  <si>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</si>
  <si>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</si>
  <si>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</si>
  <si>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</si>
  <si>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</si>
  <si>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</si>
  <si>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</si>
  <si>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</si>
  <si>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</si>
  <si>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</si>
  <si>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</si>
  <si>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</si>
  <si>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</si>
  <si>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</si>
  <si>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</si>
  <si>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</si>
  <si>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</si>
  <si>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</si>
  <si>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</si>
  <si>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</si>
  <si>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</si>
  <si>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</si>
  <si>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</si>
  <si>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</si>
  <si>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</si>
  <si>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</si>
  <si>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</si>
  <si>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</si>
  <si>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</si>
  <si>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</si>
  <si>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</si>
  <si>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</si>
  <si>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</si>
  <si>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</si>
  <si>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</si>
  <si>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</si>
  <si>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</si>
  <si>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</si>
  <si>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</si>
  <si>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</si>
  <si>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</si>
  <si>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</si>
  <si>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</si>
  <si>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</si>
  <si>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</si>
  <si>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</si>
  <si>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</si>
  <si>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</si>
  <si>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</si>
  <si>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</si>
  <si>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</si>
  <si>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</si>
  <si>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</si>
  <si>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</si>
  <si>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</si>
  <si>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</si>
  <si>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</si>
  <si>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</si>
  <si>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</si>
  <si>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</si>
  <si>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</si>
  <si>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</si>
  <si>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</si>
  <si>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</si>
  <si>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</si>
  <si>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</si>
  <si>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</si>
  <si>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</si>
  <si>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</si>
  <si>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</si>
  <si>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</si>
  <si>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</si>
  <si>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</si>
  <si>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</si>
  <si>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</si>
  <si>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</si>
  <si>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</si>
  <si>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</si>
  <si>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</si>
  <si>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</si>
  <si>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</si>
  <si>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</si>
  <si>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</si>
  <si>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</si>
  <si>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</si>
  <si>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</si>
  <si>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</si>
  <si>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</si>
  <si>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</si>
  <si>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</si>
  <si>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</si>
  <si>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</si>
  <si>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</si>
  <si>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</si>
  <si>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</si>
  <si>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</si>
  <si>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</si>
  <si>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</si>
  <si>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</si>
  <si>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</si>
  <si>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</si>
  <si>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</si>
  <si>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</si>
  <si>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</si>
  <si>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</si>
  <si>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</si>
  <si>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</si>
  <si>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</si>
  <si>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</si>
  <si>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</si>
  <si>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</si>
  <si>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</si>
  <si>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</si>
  <si>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</si>
  <si>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</si>
  <si>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</si>
  <si>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</si>
  <si>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</si>
  <si>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</si>
  <si>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</si>
  <si>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</si>
  <si>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</si>
  <si>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</si>
  <si>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</si>
  <si>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</si>
  <si>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</si>
  <si>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</si>
  <si>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</si>
  <si>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</si>
  <si>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</si>
  <si>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</si>
  <si>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</si>
  <si>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</si>
  <si>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</si>
  <si>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</si>
  <si>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</si>
  <si>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</si>
  <si>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</si>
  <si>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</si>
  <si>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</si>
  <si>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</si>
  <si>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</si>
  <si>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</si>
  <si>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</si>
  <si>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</si>
  <si>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</si>
  <si>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</si>
  <si>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</si>
  <si>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</si>
  <si>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</si>
  <si>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</si>
  <si>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</si>
  <si>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</si>
  <si>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</si>
  <si>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</si>
  <si>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</si>
  <si>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</si>
  <si>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</si>
  <si>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</si>
  <si>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</si>
  <si>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</si>
  <si>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</si>
  <si>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</si>
  <si>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</si>
  <si>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</si>
  <si>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</si>
  <si>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</si>
  <si>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</si>
  <si>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</si>
  <si>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</si>
  <si>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</si>
  <si>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</si>
  <si>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</si>
  <si>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</si>
  <si>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</si>
  <si>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</si>
  <si>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</si>
  <si>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</si>
  <si>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</si>
  <si>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</si>
  <si>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</si>
  <si>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</si>
  <si>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</si>
  <si>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</si>
  <si>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</si>
  <si>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</si>
  <si>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</si>
  <si>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</si>
  <si>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</si>
  <si>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</si>
  <si>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</si>
  <si>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</si>
  <si>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</si>
  <si>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</si>
  <si>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</si>
  <si>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</si>
  <si>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</si>
  <si>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</si>
  <si>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</si>
  <si>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</si>
  <si>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</si>
  <si>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</si>
  <si>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</si>
  <si>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</si>
  <si>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</si>
  <si>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</si>
  <si>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</si>
  <si>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</si>
  <si>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</si>
  <si>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</si>
  <si>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</si>
  <si>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</si>
  <si>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</si>
  <si>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</si>
  <si>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</si>
  <si>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</si>
  <si>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</si>
  <si>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</si>
  <si>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</si>
  <si>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</si>
  <si>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</si>
  <si>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</si>
  <si>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</si>
  <si>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</si>
  <si>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</si>
  <si>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</si>
  <si>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</si>
  <si>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</si>
  <si>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</si>
  <si>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</si>
  <si>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</si>
  <si>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</si>
  <si>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</si>
  <si>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</si>
  <si>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</si>
  <si>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</si>
  <si>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</si>
  <si>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</si>
  <si>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</si>
  <si>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</si>
  <si>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</si>
  <si>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</si>
  <si>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</si>
  <si>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</si>
  <si>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</si>
  <si>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</si>
  <si>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</si>
  <si>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</si>
  <si>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</si>
  <si>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</si>
  <si>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</si>
  <si>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</si>
  <si>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</si>
  <si>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</si>
  <si>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</si>
  <si>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</si>
  <si>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</si>
  <si>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</si>
  <si>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</si>
  <si>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</si>
  <si>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</si>
  <si>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</si>
  <si>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</si>
  <si>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</si>
  <si>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</si>
  <si>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</si>
  <si>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</si>
  <si>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</si>
  <si>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</si>
  <si>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</si>
  <si>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</si>
  <si>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</si>
  <si>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</si>
  <si>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</si>
  <si>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</si>
  <si>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</si>
  <si>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</si>
  <si>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</si>
  <si>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</si>
  <si>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</si>
  <si>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</si>
  <si>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</si>
  <si>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</si>
  <si>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</si>
  <si>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</si>
  <si>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</si>
  <si>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</si>
  <si>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</si>
  <si>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</si>
  <si>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</si>
  <si>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</si>
  <si>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</si>
  <si>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</si>
  <si>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</si>
  <si>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</si>
  <si>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</si>
  <si>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</si>
  <si>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</si>
  <si>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</si>
  <si>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</si>
  <si>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</si>
  <si>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</si>
  <si>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</si>
  <si>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</si>
  <si>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</si>
  <si>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</si>
  <si>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</si>
  <si>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</si>
  <si>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</si>
  <si>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</si>
  <si>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</si>
  <si>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</si>
  <si>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</si>
  <si>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</si>
  <si>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</si>
  <si>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</si>
  <si>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</si>
  <si>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</si>
  <si>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</si>
  <si>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</si>
  <si>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</si>
  <si>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</si>
  <si>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</si>
  <si>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</si>
  <si>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</si>
  <si>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</si>
  <si>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</si>
  <si>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</si>
  <si>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</si>
  <si>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</si>
  <si>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</si>
  <si>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</si>
  <si>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</si>
  <si>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</si>
  <si>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</si>
  <si>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</si>
  <si>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</si>
  <si>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</si>
  <si>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</si>
  <si>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</si>
  <si>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</si>
  <si>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</si>
  <si>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</si>
  <si>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</si>
  <si>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</si>
  <si>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</si>
  <si>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</si>
  <si>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</si>
  <si>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</si>
  <si>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</si>
  <si>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</si>
  <si>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</si>
  <si>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</si>
  <si>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</si>
  <si>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</si>
  <si>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</si>
  <si>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</si>
  <si>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</si>
  <si>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</si>
  <si>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</si>
  <si>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</si>
  <si>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</si>
  <si>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</si>
  <si>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</si>
  <si>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</si>
  <si>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</si>
  <si>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</si>
  <si>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</si>
  <si>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</si>
  <si>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</si>
  <si>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</si>
  <si>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</si>
  <si>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</si>
  <si>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</si>
  <si>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</si>
  <si>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</si>
  <si>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</si>
  <si>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</si>
  <si>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</si>
  <si>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</si>
  <si>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</si>
  <si>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</si>
  <si>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</si>
  <si>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</si>
  <si>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</si>
  <si>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</si>
  <si>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</si>
  <si>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</si>
  <si>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</si>
  <si>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</si>
  <si>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</si>
  <si>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</si>
  <si>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</si>
  <si>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</si>
  <si>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</si>
  <si>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</si>
  <si>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</si>
  <si>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</si>
  <si>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</si>
  <si>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</si>
  <si>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</si>
  <si>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</si>
  <si>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</si>
  <si>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</si>
  <si>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</si>
  <si>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</si>
  <si>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</si>
  <si>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</si>
  <si>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</si>
  <si>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</si>
  <si>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</si>
  <si>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</si>
  <si>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</si>
  <si>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</si>
  <si>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</si>
  <si>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</si>
  <si>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</si>
  <si>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</si>
  <si>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</si>
  <si>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</si>
  <si>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</si>
  <si>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</si>
  <si>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</si>
  <si>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</si>
  <si>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</si>
  <si>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</si>
  <si>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</si>
  <si>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</si>
  <si>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</si>
  <si>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</si>
  <si>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</si>
  <si>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</si>
  <si>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</si>
  <si>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</si>
  <si>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</si>
  <si>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</si>
  <si>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</si>
  <si>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</si>
  <si>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</si>
  <si>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</si>
  <si>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</si>
  <si>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</si>
  <si>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</si>
  <si>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</si>
  <si>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</si>
  <si>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</si>
  <si>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</si>
  <si>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</si>
  <si>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</si>
  <si>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</si>
  <si>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</si>
  <si>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</si>
  <si>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</si>
  <si>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</si>
  <si>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</si>
  <si>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</si>
  <si>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</si>
  <si>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</si>
  <si>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</si>
  <si>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</si>
  <si>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</si>
  <si>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</si>
  <si>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</si>
  <si>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</si>
  <si>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</si>
  <si>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</si>
  <si>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</si>
  <si>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</si>
  <si>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</si>
  <si>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</si>
  <si>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</si>
  <si>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</si>
  <si>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</si>
  <si>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</si>
  <si>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</si>
  <si>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</si>
  <si>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</si>
  <si>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</si>
  <si>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</si>
  <si>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</si>
  <si>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</si>
  <si>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</si>
  <si>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</si>
  <si>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</si>
  <si>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</si>
  <si>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</si>
  <si>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</si>
  <si>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</si>
  <si>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</si>
  <si>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</si>
  <si>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</si>
  <si>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</si>
  <si>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</si>
  <si>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</si>
  <si>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</si>
  <si>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</si>
  <si>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</si>
  <si>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</si>
  <si>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</si>
  <si>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</si>
  <si>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</si>
  <si>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</si>
  <si>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</si>
  <si>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</si>
  <si>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</si>
  <si>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</si>
  <si>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</si>
  <si>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</si>
  <si>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</si>
  <si>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</si>
  <si>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</si>
  <si>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</si>
  <si>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</si>
  <si>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</si>
  <si>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</si>
  <si>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</si>
  <si>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</si>
  <si>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</si>
  <si>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</si>
  <si>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</si>
  <si>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</si>
  <si>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</si>
  <si>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</si>
  <si>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</si>
  <si>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</si>
  <si>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</si>
  <si>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</si>
  <si>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</si>
  <si>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</si>
  <si>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</si>
  <si>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</si>
  <si>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</si>
  <si>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</si>
  <si>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</si>
  <si>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</si>
  <si>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</si>
  <si>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</si>
  <si>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</si>
  <si>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</si>
  <si>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</si>
  <si>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</si>
  <si>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</si>
  <si>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</si>
  <si>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</si>
  <si>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</si>
  <si>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</si>
  <si>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</si>
  <si>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</si>
  <si>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</si>
  <si>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</si>
  <si>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</si>
  <si>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</si>
  <si>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</si>
  <si>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</si>
  <si>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</si>
  <si>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</si>
  <si>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</si>
  <si>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</si>
  <si>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</si>
  <si>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</si>
  <si>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</si>
  <si>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</si>
  <si>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</si>
  <si>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</si>
  <si>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</si>
  <si>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</si>
  <si>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</si>
  <si>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</si>
  <si>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</si>
  <si>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</si>
  <si>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</si>
  <si>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</si>
  <si>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</si>
  <si>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</si>
  <si>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</si>
  <si>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</si>
  <si>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</si>
  <si>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</si>
  <si>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</si>
  <si>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</si>
  <si>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</si>
  <si>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</si>
  <si>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</si>
  <si>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</si>
  <si>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</si>
  <si>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</si>
  <si>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</si>
  <si>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</si>
  <si>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</si>
  <si>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</si>
  <si>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</si>
  <si>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</si>
  <si>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</si>
  <si>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</si>
  <si>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</si>
  <si>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</si>
  <si>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</si>
  <si>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</si>
  <si>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</si>
  <si>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</si>
  <si>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</si>
  <si>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</si>
  <si>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</si>
  <si>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</si>
  <si>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</si>
  <si>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</si>
  <si>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</si>
  <si>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</si>
  <si>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</si>
  <si>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</si>
  <si>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</si>
  <si>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</si>
  <si>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</si>
  <si>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</si>
  <si>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</si>
  <si>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</si>
  <si>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</si>
  <si>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</si>
  <si>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</si>
  <si>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</si>
  <si>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</si>
  <si>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</si>
  <si>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</si>
  <si>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</si>
  <si>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</si>
  <si>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</si>
  <si>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</si>
  <si>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</si>
  <si>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</si>
  <si>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</si>
  <si>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</si>
  <si>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</si>
  <si>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</si>
  <si>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</si>
  <si>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</si>
  <si>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</si>
  <si>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</si>
  <si>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</si>
  <si>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</si>
  <si>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</si>
  <si>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</si>
  <si>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</si>
  <si>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</si>
  <si>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</si>
  <si>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</si>
  <si>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</si>
  <si>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</si>
  <si>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</si>
  <si>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</si>
  <si>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</si>
  <si>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</si>
  <si>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</si>
  <si>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</si>
  <si>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</si>
  <si>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</si>
  <si>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</si>
  <si>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</si>
  <si>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</si>
  <si>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</si>
  <si>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</si>
  <si>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</si>
  <si>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</si>
  <si>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</si>
  <si>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</si>
  <si>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</si>
  <si>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</si>
  <si>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</si>
  <si>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</si>
  <si>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</si>
  <si>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</si>
  <si>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</si>
  <si>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</si>
  <si>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</si>
  <si>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</si>
  <si>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</si>
  <si>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</si>
  <si>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</si>
  <si>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</si>
  <si>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</si>
  <si>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</si>
  <si>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</si>
  <si>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</si>
  <si>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</si>
  <si>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</si>
  <si>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</si>
  <si>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</si>
  <si>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</si>
  <si>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</si>
  <si>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</si>
  <si>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</si>
  <si>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</si>
  <si>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</si>
  <si>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</si>
  <si>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</si>
  <si>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</si>
  <si>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</si>
  <si>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</si>
  <si>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</si>
  <si>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</si>
  <si>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</si>
  <si>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</si>
  <si>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</si>
  <si>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</si>
  <si>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</si>
  <si>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</si>
  <si>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</si>
  <si>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</si>
  <si>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</si>
  <si>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</si>
  <si>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</si>
  <si>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</si>
  <si>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</si>
  <si>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</si>
  <si>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</si>
  <si>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</si>
  <si>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</si>
  <si>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</si>
  <si>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</si>
  <si>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</si>
  <si>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</si>
  <si>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</si>
  <si>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</si>
  <si>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</si>
  <si>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</si>
  <si>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</si>
  <si>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</si>
  <si>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</si>
  <si>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</si>
  <si>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</si>
  <si>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</si>
  <si>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</si>
  <si>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</si>
  <si>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</si>
  <si>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</si>
  <si>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</si>
  <si>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</si>
  <si>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</si>
  <si>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</si>
  <si>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</si>
  <si>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</si>
  <si>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</si>
  <si>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</si>
  <si>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</si>
  <si>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</si>
  <si>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</si>
  <si>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</si>
  <si>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</si>
  <si>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</si>
  <si>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</si>
  <si>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</si>
  <si>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</si>
  <si>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</si>
  <si>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</si>
  <si>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</si>
  <si>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</si>
  <si>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</si>
  <si>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</si>
  <si>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</si>
  <si>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</si>
  <si>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</si>
  <si>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</si>
  <si>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</si>
  <si>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</si>
  <si>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</si>
  <si>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</si>
  <si>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</si>
  <si>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</si>
  <si>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</si>
  <si>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</si>
  <si>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</si>
  <si>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</si>
  <si>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</si>
  <si>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</si>
  <si>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</si>
  <si>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</si>
  <si>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</si>
  <si>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</si>
  <si>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</si>
  <si>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</si>
  <si>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</si>
  <si>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</si>
  <si>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</si>
  <si>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</si>
  <si>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</si>
  <si>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</si>
  <si>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</si>
  <si>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</si>
  <si>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</si>
  <si>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</si>
  <si>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</si>
  <si>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</si>
  <si>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</si>
  <si>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</si>
  <si>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</si>
  <si>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</si>
  <si>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</si>
  <si>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</si>
  <si>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</si>
  <si>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</si>
  <si>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</si>
  <si>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</si>
  <si>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</si>
  <si>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</si>
  <si>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</si>
  <si>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</si>
  <si>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</si>
  <si>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</si>
  <si>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</si>
  <si>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</si>
  <si>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</si>
  <si>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</si>
  <si>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</si>
  <si>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</si>
  <si>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</si>
  <si>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</si>
  <si>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</si>
  <si>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</si>
  <si>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</si>
  <si>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</si>
  <si>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</si>
  <si>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</si>
  <si>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</si>
  <si>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</si>
  <si>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</si>
  <si>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</si>
  <si>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</si>
  <si>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</si>
  <si>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</si>
  <si>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</si>
  <si>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</si>
  <si>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</si>
  <si>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</si>
  <si>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</si>
  <si>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</si>
  <si>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</si>
  <si>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</si>
  <si>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</si>
  <si>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</si>
  <si>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</si>
  <si>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</si>
  <si>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</si>
  <si>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</si>
  <si>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</si>
  <si>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</si>
  <si>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</si>
  <si>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</si>
  <si>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</si>
  <si>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</si>
  <si>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</si>
  <si>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</si>
  <si>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</si>
  <si>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</si>
  <si>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</si>
  <si>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</si>
  <si>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</si>
  <si>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</si>
  <si>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</si>
  <si>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</si>
  <si>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</si>
  <si>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</si>
  <si>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</si>
  <si>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</si>
  <si>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</si>
  <si>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</si>
  <si>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</si>
  <si>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</si>
  <si>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</si>
  <si>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</si>
  <si>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</si>
  <si>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</si>
  <si>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</si>
  <si>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</si>
  <si>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</si>
  <si>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</si>
  <si>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</si>
  <si>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</si>
  <si>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</si>
  <si>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</si>
  <si>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</si>
  <si>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</si>
  <si>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</si>
  <si>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</si>
  <si>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</si>
  <si>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</si>
  <si>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</si>
  <si>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</si>
  <si>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</si>
  <si>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</si>
  <si>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</si>
  <si>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</si>
  <si>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</si>
  <si>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</si>
  <si>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</si>
  <si>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</si>
  <si>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</si>
  <si>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</si>
  <si>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</si>
  <si>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</si>
  <si>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</si>
  <si>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</si>
  <si>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</si>
  <si>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</si>
  <si>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</si>
  <si>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</si>
  <si>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</si>
  <si>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</si>
  <si>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</si>
  <si>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</si>
  <si>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</si>
  <si>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</si>
  <si>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</si>
  <si>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</si>
  <si>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</si>
  <si>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</si>
  <si>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</si>
  <si>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</si>
  <si>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</si>
  <si>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</si>
  <si>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</si>
  <si>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</si>
  <si>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</si>
  <si>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</si>
  <si>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</si>
  <si>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</si>
  <si>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</si>
  <si>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</si>
  <si>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</si>
  <si>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</si>
  <si>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</si>
  <si>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</si>
  <si>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</si>
  <si>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</si>
  <si>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</si>
  <si>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</si>
  <si>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</si>
  <si>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</si>
  <si>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</si>
  <si>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</si>
  <si>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</si>
  <si>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</si>
  <si>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</si>
  <si>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</si>
  <si>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</si>
  <si>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</si>
  <si>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</si>
  <si>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</si>
  <si>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</si>
  <si>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</si>
  <si>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</si>
  <si>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</si>
  <si>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</si>
  <si>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</si>
  <si>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</si>
  <si>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</si>
  <si>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</si>
  <si>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</si>
  <si>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</si>
  <si>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</si>
  <si>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</si>
  <si>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</si>
  <si>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</si>
  <si>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</si>
  <si>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</si>
  <si>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</si>
  <si>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</si>
  <si>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</si>
  <si>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</si>
  <si>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</si>
  <si>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</si>
  <si>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</si>
  <si>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</si>
  <si>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</si>
  <si>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</si>
  <si>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</si>
  <si>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</si>
  <si>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</si>
  <si>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</si>
  <si>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</si>
  <si>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</si>
  <si>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</si>
  <si>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</si>
  <si>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</si>
  <si>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</si>
  <si>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</si>
  <si>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</si>
  <si>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</si>
  <si>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</si>
  <si>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</si>
  <si>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</si>
  <si>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</si>
  <si>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</si>
  <si>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</si>
  <si>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</si>
  <si>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</si>
  <si>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</si>
  <si>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</si>
  <si>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</si>
  <si>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</si>
  <si>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</si>
  <si>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</si>
  <si>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</si>
  <si>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</si>
  <si>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</si>
  <si>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</si>
  <si>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</si>
  <si>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</si>
  <si>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</si>
  <si>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</si>
  <si>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</si>
  <si>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</si>
  <si>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</si>
  <si>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</si>
  <si>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</si>
  <si>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</si>
  <si>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</si>
  <si>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</si>
  <si>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</si>
  <si>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</si>
  <si>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</si>
  <si>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</si>
  <si>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</si>
  <si>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</si>
  <si>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</si>
  <si>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</si>
  <si>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</si>
  <si>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</si>
  <si>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</si>
  <si>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</si>
  <si>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</si>
  <si>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</si>
  <si>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</si>
  <si>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</si>
  <si>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</si>
  <si>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</si>
  <si>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</si>
  <si>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</si>
  <si>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</si>
  <si>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</si>
  <si>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</si>
  <si>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</si>
  <si>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</si>
  <si>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</si>
  <si>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</si>
  <si>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</si>
  <si>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</si>
  <si>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</si>
  <si>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</si>
  <si>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</si>
  <si>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</si>
  <si>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</si>
  <si>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</si>
  <si>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</si>
  <si>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</si>
  <si>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</si>
  <si>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</si>
  <si>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</si>
  <si>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</si>
  <si>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</si>
  <si>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</si>
  <si>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</si>
  <si>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</si>
  <si>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</si>
  <si>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</si>
  <si>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</si>
  <si>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</si>
  <si>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</si>
  <si>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</si>
  <si>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</si>
  <si>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</si>
  <si>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</si>
  <si>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</si>
  <si>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</si>
  <si>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</si>
  <si>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</si>
  <si>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</si>
  <si>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</si>
  <si>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</si>
  <si>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</si>
  <si>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</si>
  <si>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</si>
  <si>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</si>
  <si>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</si>
  <si>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</si>
  <si>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</si>
  <si>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</si>
  <si>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</si>
  <si>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</si>
  <si>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</si>
  <si>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</si>
  <si>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</si>
  <si>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</si>
  <si>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</si>
  <si>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</si>
  <si>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</si>
  <si>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</si>
  <si>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</si>
  <si>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</si>
  <si>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</si>
  <si>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</si>
  <si>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</si>
  <si>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</si>
  <si>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</si>
  <si>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</si>
  <si>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</si>
  <si>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</si>
  <si>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</si>
  <si>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</si>
  <si>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</si>
  <si>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</si>
  <si>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</si>
  <si>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</si>
  <si>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</si>
  <si>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</si>
  <si>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</si>
  <si>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</si>
  <si>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</si>
  <si>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</si>
  <si>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</si>
  <si>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</si>
  <si>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</si>
  <si>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</si>
  <si>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</si>
  <si>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</si>
  <si>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</si>
  <si>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</si>
  <si>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</si>
  <si>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</si>
  <si>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</si>
  <si>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</si>
  <si>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</si>
  <si>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</si>
  <si>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</si>
  <si>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</si>
  <si>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</si>
  <si>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</si>
  <si>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</si>
  <si>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</si>
  <si>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</si>
  <si>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</si>
  <si>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</si>
  <si>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</si>
  <si>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</si>
  <si>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</si>
  <si>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</si>
  <si>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</si>
  <si>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</si>
  <si>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</si>
  <si>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</si>
  <si>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</si>
  <si>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</si>
  <si>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</si>
  <si>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</si>
  <si>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</si>
  <si>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</si>
  <si>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</si>
  <si>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</si>
  <si>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</si>
  <si>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</si>
  <si>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</si>
  <si>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</si>
  <si>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</si>
  <si>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</si>
  <si>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</si>
  <si>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</si>
  <si>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</si>
  <si>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</si>
  <si>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</si>
  <si>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</si>
  <si>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</si>
  <si>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</si>
  <si>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</si>
  <si>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</si>
  <si>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</si>
  <si>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</si>
  <si>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</si>
  <si>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</si>
  <si>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</si>
  <si>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</si>
  <si>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</si>
  <si>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</si>
  <si>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</si>
  <si>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</si>
  <si>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</si>
  <si>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</si>
  <si>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</si>
  <si>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</si>
  <si>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</si>
  <si>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</si>
  <si>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</si>
  <si>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</si>
  <si>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</si>
  <si>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</si>
  <si>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</si>
  <si>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</si>
  <si>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</si>
  <si>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</si>
  <si>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</si>
  <si>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</si>
  <si>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</si>
  <si>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</si>
  <si>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</si>
  <si>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</si>
  <si>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</si>
  <si>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</si>
  <si>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</si>
  <si>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</si>
  <si>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</si>
  <si>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</si>
  <si>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</si>
  <si>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</si>
  <si>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</si>
  <si>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</si>
  <si>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</si>
  <si>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</si>
  <si>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</si>
  <si>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</si>
  <si>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</si>
  <si>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</si>
  <si>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</si>
  <si>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</si>
  <si>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</si>
  <si>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</si>
  <si>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</si>
  <si>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</si>
  <si>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</si>
  <si>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</si>
  <si>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</si>
  <si>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</si>
  <si>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</si>
  <si>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</si>
  <si>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</si>
  <si>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</si>
  <si>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</si>
  <si>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</si>
  <si>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</si>
  <si>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</si>
  <si>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</si>
  <si>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</si>
  <si>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</si>
  <si>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</si>
  <si>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</si>
  <si>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</si>
  <si>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</si>
  <si>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</si>
  <si>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</si>
  <si>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</si>
  <si>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</si>
  <si>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</si>
  <si>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</si>
  <si>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</si>
  <si>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</si>
  <si>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</si>
  <si>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</si>
  <si>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</si>
  <si>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</si>
  <si>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</si>
  <si>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</si>
  <si>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</si>
  <si>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</si>
  <si>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</si>
  <si>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</si>
  <si>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</si>
  <si>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</si>
  <si>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</si>
  <si>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</si>
  <si>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</si>
  <si>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</si>
  <si>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</si>
  <si>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</si>
  <si>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</si>
  <si>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</si>
  <si>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</si>
  <si>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</si>
  <si>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</si>
  <si>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</si>
  <si>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</si>
  <si>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</si>
  <si>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</si>
  <si>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</si>
  <si>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</si>
  <si>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</si>
  <si>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</si>
  <si>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</si>
  <si>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</si>
  <si>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</si>
  <si>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</si>
  <si>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</si>
  <si>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</si>
  <si>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</si>
  <si>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</si>
  <si>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</si>
  <si>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</si>
  <si>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</si>
  <si>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</si>
  <si>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</si>
  <si>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</si>
  <si>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</si>
  <si>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</si>
  <si>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</si>
  <si>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</si>
  <si>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</si>
  <si>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</si>
  <si>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</si>
  <si>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</si>
  <si>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</si>
  <si>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</si>
  <si>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</si>
  <si>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</si>
  <si>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</si>
  <si>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</si>
  <si>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</si>
  <si>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</si>
  <si>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</si>
  <si>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</si>
  <si>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</si>
  <si>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</si>
  <si>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</si>
  <si>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</si>
  <si>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</si>
  <si>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</si>
  <si>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</si>
  <si>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</si>
  <si>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</si>
  <si>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</si>
  <si>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</si>
  <si>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</si>
  <si>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</si>
  <si>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</si>
  <si>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</si>
  <si>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</si>
  <si>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</si>
  <si>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</si>
  <si>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</si>
  <si>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</si>
  <si>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</si>
  <si>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</si>
  <si>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</si>
  <si>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</si>
  <si>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</si>
  <si>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</si>
  <si>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</si>
  <si>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</si>
  <si>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</si>
  <si>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</si>
  <si>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</si>
  <si>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</si>
  <si>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</si>
  <si>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</si>
  <si>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</si>
  <si>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</si>
  <si>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</si>
  <si>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</si>
  <si>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</si>
  <si>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</si>
  <si>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</si>
  <si>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</si>
  <si>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</si>
  <si>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</si>
  <si>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</si>
  <si>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</si>
  <si>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</si>
  <si>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</si>
  <si>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</si>
  <si>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</si>
  <si>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</si>
  <si>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</si>
  <si>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</si>
  <si>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</si>
  <si>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</si>
  <si>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</si>
  <si>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</si>
  <si>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</si>
  <si>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</si>
  <si>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</si>
  <si>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</si>
  <si>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</si>
  <si>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</si>
  <si>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</si>
  <si>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</si>
  <si>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</si>
  <si>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</si>
  <si>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</si>
  <si>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</si>
  <si>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</si>
  <si>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</si>
  <si>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</si>
  <si>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</si>
  <si>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</si>
  <si>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</si>
  <si>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</si>
  <si>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</si>
  <si>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</si>
  <si>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</si>
  <si>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</si>
  <si>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</si>
  <si>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</si>
  <si>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</si>
  <si>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</si>
  <si>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</si>
  <si>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</si>
  <si>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</si>
  <si>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</si>
  <si>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</si>
  <si>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</si>
  <si>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</si>
  <si>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</si>
  <si>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</si>
  <si>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</si>
  <si>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</si>
  <si>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</si>
  <si>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</si>
  <si>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</si>
  <si>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</si>
  <si>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</si>
  <si>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</si>
  <si>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</si>
  <si>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</si>
  <si>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</si>
  <si>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</si>
  <si>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</si>
  <si>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</si>
  <si>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</si>
  <si>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</si>
  <si>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</si>
  <si>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</si>
  <si>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</si>
  <si>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</si>
  <si>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</si>
  <si>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</si>
  <si>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</si>
  <si>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</si>
  <si>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</si>
  <si>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</si>
  <si>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</si>
  <si>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</si>
  <si>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</si>
  <si>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</si>
  <si>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</si>
  <si>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</si>
  <si>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</si>
  <si>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</si>
  <si>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</si>
  <si>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</si>
  <si>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</si>
  <si>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</si>
  <si>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</si>
  <si>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</si>
  <si>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</si>
  <si>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</si>
  <si>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</si>
  <si>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</si>
  <si>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</si>
  <si>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</si>
  <si>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</si>
  <si>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</si>
  <si>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</si>
  <si>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</si>
  <si>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</si>
  <si>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</si>
  <si>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</si>
  <si>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</si>
  <si>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</si>
  <si>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</si>
  <si>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</si>
  <si>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</si>
  <si>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</si>
  <si>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</si>
  <si>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</si>
  <si>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</si>
  <si>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</si>
  <si>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</si>
  <si>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</si>
  <si>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</si>
  <si>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</si>
  <si>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</si>
  <si>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</si>
  <si>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</si>
  <si>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</si>
  <si>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</si>
  <si>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</si>
  <si>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</si>
  <si>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</si>
  <si>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</si>
  <si>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</si>
  <si>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</si>
  <si>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</si>
  <si>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</si>
  <si>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</si>
  <si>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</si>
  <si>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</si>
  <si>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</si>
  <si>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</si>
  <si>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</si>
  <si>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</si>
  <si>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</si>
  <si>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</si>
  <si>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</si>
  <si>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</si>
  <si>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</si>
  <si>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</si>
  <si>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</si>
  <si>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</si>
  <si>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</si>
  <si>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</si>
  <si>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</si>
  <si>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</si>
  <si>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</si>
  <si>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</si>
  <si>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</si>
  <si>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</si>
  <si>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</si>
  <si>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</si>
  <si>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</si>
  <si>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</si>
  <si>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</si>
  <si>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</si>
  <si>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</si>
  <si>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</si>
  <si>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</si>
  <si>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</si>
  <si>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</si>
  <si>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</si>
  <si>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</si>
  <si>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</si>
  <si>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</si>
  <si>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</si>
  <si>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</si>
  <si>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</si>
  <si>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</si>
  <si>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</si>
  <si>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</si>
  <si>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</si>
  <si>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</si>
  <si>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</si>
  <si>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</si>
  <si>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</si>
  <si>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</si>
  <si>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</si>
  <si>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</si>
  <si>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</si>
  <si>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</si>
  <si>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</si>
  <si>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</si>
  <si>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</si>
  <si>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</si>
  <si>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</si>
  <si>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</si>
  <si>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</si>
  <si>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</si>
  <si>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</si>
  <si>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</si>
  <si>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</si>
  <si>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</si>
  <si>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</si>
  <si>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</si>
  <si>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</si>
  <si>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</si>
  <si>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</si>
  <si>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</si>
  <si>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</si>
  <si>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</si>
  <si>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</si>
  <si>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</si>
  <si>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</si>
  <si>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</si>
  <si>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</si>
  <si>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</si>
  <si>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</si>
  <si>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</si>
  <si>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</si>
  <si>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</si>
  <si>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</si>
  <si>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</si>
  <si>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</si>
  <si>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</si>
  <si>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</si>
  <si>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</si>
  <si>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</si>
  <si>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</si>
  <si>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</si>
  <si>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</si>
  <si>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</si>
  <si>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</si>
  <si>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</si>
  <si>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</si>
  <si>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</si>
  <si>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</si>
  <si>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</si>
  <si>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</si>
  <si>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</si>
  <si>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</si>
  <si>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</si>
  <si>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</si>
  <si>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</si>
  <si>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</si>
  <si>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</si>
  <si>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</si>
  <si>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</si>
  <si>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</si>
  <si>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</si>
  <si>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</si>
  <si>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</si>
  <si>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</si>
  <si>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</si>
  <si>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</si>
  <si>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</si>
  <si>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</si>
  <si>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</si>
  <si>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</si>
  <si>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</si>
  <si>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</si>
  <si>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</si>
  <si>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</si>
  <si>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</si>
  <si>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</si>
  <si>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</si>
  <si>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</si>
  <si>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</si>
  <si>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</si>
  <si>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</si>
  <si>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</si>
  <si>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</si>
  <si>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</si>
  <si>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</si>
  <si>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</si>
  <si>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</si>
  <si>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</si>
  <si>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</si>
  <si>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</si>
  <si>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</si>
  <si>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</si>
  <si>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</si>
  <si>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</si>
  <si>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</si>
  <si>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</si>
  <si>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</si>
  <si>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</si>
  <si>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</si>
  <si>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</si>
  <si>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</si>
  <si>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</si>
  <si>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</si>
  <si>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</si>
  <si>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</si>
  <si>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</si>
  <si>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</si>
  <si>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</si>
  <si>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</si>
  <si>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</si>
  <si>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</si>
  <si>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</si>
  <si>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</si>
  <si>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</si>
  <si>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</si>
  <si>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</si>
  <si>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</si>
  <si>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</si>
  <si>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</si>
  <si>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</si>
  <si>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</si>
  <si>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</si>
  <si>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</si>
  <si>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</si>
  <si>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</si>
  <si>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</si>
  <si>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</si>
  <si>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</si>
  <si>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</si>
  <si>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</si>
  <si>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</si>
  <si>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</si>
  <si>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</si>
  <si>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</si>
  <si>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</si>
  <si>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</si>
  <si>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</si>
  <si>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</si>
  <si>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</si>
  <si>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</si>
  <si>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</si>
  <si>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</si>
  <si>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</si>
  <si>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</si>
  <si>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</si>
  <si>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</si>
  <si>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</si>
  <si>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</si>
  <si>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</si>
  <si>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</si>
  <si>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</si>
  <si>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</si>
  <si>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</si>
  <si>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</si>
  <si>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</si>
  <si>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</si>
  <si>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</si>
  <si>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</si>
  <si>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</si>
  <si>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</si>
  <si>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</si>
  <si>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</si>
  <si>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</si>
  <si>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</si>
  <si>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</si>
  <si>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</si>
  <si>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</si>
  <si>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</si>
  <si>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</si>
  <si>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</si>
  <si>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</si>
  <si>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</si>
  <si>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</si>
  <si>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</si>
  <si>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</si>
  <si>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</si>
  <si>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</si>
  <si>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</si>
  <si>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</si>
  <si>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</si>
  <si>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</si>
  <si>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</si>
  <si>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</si>
  <si>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</si>
  <si>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</si>
  <si>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</si>
  <si>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</si>
  <si>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</si>
  <si>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</si>
  <si>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</si>
  <si>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</si>
  <si>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</si>
  <si>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</si>
  <si>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</si>
  <si>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</si>
  <si>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</si>
  <si>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</si>
  <si>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</si>
  <si>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</si>
  <si>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</si>
  <si>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</si>
  <si>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</si>
  <si>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</si>
  <si>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</si>
  <si>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</si>
  <si>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</si>
  <si>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</si>
  <si>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</si>
  <si>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</si>
  <si>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</si>
  <si>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</si>
  <si>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</si>
  <si>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</si>
  <si>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</si>
  <si>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</si>
  <si>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</si>
  <si>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</si>
  <si>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</si>
  <si>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</si>
  <si>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</si>
  <si>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</si>
  <si>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</si>
  <si>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</si>
  <si>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</si>
  <si>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</si>
  <si>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</si>
  <si>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</si>
  <si>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</si>
  <si>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</si>
  <si>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</si>
  <si>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</si>
  <si>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</si>
  <si>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</si>
  <si>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</si>
  <si>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</si>
  <si>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</si>
  <si>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</si>
  <si>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</si>
  <si>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</si>
  <si>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</si>
  <si>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</si>
  <si>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</si>
  <si>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</si>
  <si>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</si>
  <si>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</si>
  <si>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</si>
  <si>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</si>
  <si>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</si>
  <si>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</si>
  <si>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</si>
  <si>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</si>
  <si>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</si>
  <si>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</si>
  <si>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</si>
  <si>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</si>
  <si>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</si>
  <si>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</si>
  <si>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</si>
  <si>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</si>
  <si>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</si>
  <si>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</si>
  <si>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</si>
  <si>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</si>
  <si>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</si>
  <si>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</si>
  <si>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</si>
  <si>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</si>
  <si>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</si>
  <si>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</si>
  <si>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</si>
  <si>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</si>
  <si>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</si>
  <si>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</si>
  <si>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</si>
  <si>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</si>
  <si>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</si>
  <si>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</si>
  <si>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</si>
  <si>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</si>
  <si>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</si>
  <si>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</si>
  <si>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</si>
  <si>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</si>
  <si>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</si>
  <si>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</si>
  <si>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</si>
  <si>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</si>
  <si>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</si>
  <si>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</si>
  <si>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</si>
  <si>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</si>
  <si>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</si>
  <si>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</si>
  <si>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</si>
  <si>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</si>
  <si>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</si>
  <si>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</si>
  <si>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</si>
  <si>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</si>
  <si>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</si>
  <si>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</si>
  <si>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</si>
  <si>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</si>
  <si>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</si>
  <si>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</si>
  <si>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</si>
  <si>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</si>
  <si>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</si>
  <si>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</si>
  <si>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</si>
  <si>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</si>
  <si>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</si>
  <si>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</si>
  <si>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</si>
  <si>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</si>
  <si>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</si>
  <si>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</si>
  <si>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</si>
  <si>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</si>
  <si>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</si>
  <si>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</si>
  <si>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</si>
  <si>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</si>
  <si>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</si>
  <si>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</si>
  <si>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</si>
  <si>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</si>
  <si>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</si>
  <si>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</si>
  <si>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</si>
  <si>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</si>
  <si>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</si>
  <si>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</si>
  <si>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</si>
  <si>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</si>
  <si>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</si>
  <si>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</si>
  <si>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</si>
  <si>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</si>
  <si>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</si>
  <si>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</si>
  <si>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</si>
  <si>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</si>
  <si>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</si>
  <si>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</si>
  <si>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</si>
  <si>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</si>
  <si>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</si>
  <si>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</si>
  <si>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</si>
  <si>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</si>
  <si>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</si>
  <si>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</si>
  <si>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</si>
  <si>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</si>
  <si>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</si>
  <si>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</si>
  <si>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</si>
  <si>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</si>
  <si>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</si>
  <si>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</si>
  <si>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</si>
  <si>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</si>
  <si>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</si>
  <si>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</si>
  <si>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</si>
  <si>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</si>
  <si>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</si>
  <si>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</si>
  <si>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</si>
  <si>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</si>
  <si>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</si>
  <si>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</si>
  <si>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</si>
  <si>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</si>
  <si>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</si>
  <si>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</si>
  <si>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</si>
  <si>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</si>
  <si>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</si>
  <si>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</si>
  <si>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</si>
  <si>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</si>
  <si>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</si>
  <si>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</si>
  <si>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</si>
  <si>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</si>
  <si>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</si>
  <si>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</si>
  <si>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</si>
  <si>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</si>
  <si>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</si>
  <si>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</si>
  <si>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</si>
  <si>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</si>
  <si>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</si>
  <si>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</si>
  <si>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</si>
  <si>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</si>
  <si>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</si>
  <si>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</si>
  <si>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</si>
  <si>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</si>
  <si>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</si>
  <si>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</si>
  <si>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</si>
  <si>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</si>
  <si>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</si>
  <si>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</si>
  <si>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</si>
  <si>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</si>
  <si>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</si>
  <si>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</si>
  <si>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</si>
  <si>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</si>
  <si>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</si>
  <si>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</si>
  <si>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</si>
  <si>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</si>
  <si>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</si>
  <si>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</si>
  <si>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</si>
  <si>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</si>
  <si>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</si>
  <si>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</si>
  <si>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</si>
  <si>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</si>
  <si>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</si>
  <si>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</si>
  <si>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</si>
  <si>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</si>
  <si>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</si>
  <si>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</si>
  <si>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</si>
  <si>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</si>
  <si>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</si>
  <si>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</si>
  <si>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</si>
  <si>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</si>
  <si>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</si>
  <si>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</si>
  <si>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</si>
  <si>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</si>
  <si>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</si>
  <si>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</si>
  <si>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</si>
  <si>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</si>
  <si>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</si>
  <si>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</si>
  <si>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</si>
  <si>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</si>
  <si>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</si>
  <si>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</si>
  <si>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</si>
  <si>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</si>
  <si>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</si>
  <si>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</si>
  <si>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</si>
  <si>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</si>
  <si>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</si>
  <si>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</si>
  <si>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</si>
  <si>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</si>
  <si>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</si>
  <si>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</si>
  <si>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</si>
  <si>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</si>
  <si>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</si>
  <si>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</si>
  <si>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</si>
  <si>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</si>
  <si>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</si>
  <si>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</si>
  <si>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</si>
  <si>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</si>
  <si>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</si>
  <si>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</si>
  <si>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</si>
  <si>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</si>
  <si>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</si>
  <si>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</si>
  <si>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</si>
  <si>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</si>
  <si>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</si>
  <si>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</si>
  <si>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</si>
  <si>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</si>
  <si>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</si>
  <si>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</si>
  <si>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</si>
  <si>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</si>
  <si>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</si>
  <si>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</si>
  <si>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</si>
  <si>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</si>
  <si>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</si>
  <si>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</si>
  <si>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</si>
  <si>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</si>
  <si>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</si>
  <si>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</si>
  <si>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</si>
  <si>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</si>
  <si>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</si>
  <si>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</si>
  <si>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</si>
  <si>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</si>
  <si>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</si>
  <si>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</si>
  <si>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</si>
  <si>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</si>
  <si>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</si>
  <si>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</si>
  <si>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</si>
  <si>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</si>
  <si>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</si>
  <si>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</si>
  <si>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</si>
  <si>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</si>
  <si>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</si>
  <si>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</si>
  <si>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</si>
  <si>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</si>
  <si>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</si>
  <si>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</si>
  <si>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</si>
  <si>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</si>
  <si>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</si>
  <si>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</si>
  <si>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</si>
  <si>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</si>
  <si>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</si>
  <si>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</si>
  <si>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</si>
  <si>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</si>
  <si>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</si>
  <si>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</si>
  <si>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</si>
  <si>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</si>
  <si>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</si>
  <si>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</si>
  <si>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</si>
  <si>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</si>
  <si>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</si>
  <si>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</si>
  <si>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</si>
  <si>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</si>
  <si>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</si>
  <si>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</si>
  <si>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</si>
  <si>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</si>
  <si>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</si>
  <si>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</si>
  <si>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</si>
  <si>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</si>
  <si>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</si>
  <si>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</si>
  <si>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</si>
  <si>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</si>
  <si>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</si>
  <si>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</si>
  <si>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</si>
  <si>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</si>
  <si>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</si>
  <si>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</si>
  <si>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</si>
  <si>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</si>
  <si>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</si>
  <si>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</si>
  <si>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</si>
  <si>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</si>
  <si>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</si>
  <si>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</si>
  <si>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</si>
  <si>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</si>
  <si>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</si>
  <si>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</si>
  <si>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</si>
  <si>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</si>
  <si>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</si>
  <si>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</si>
  <si>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</si>
  <si>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</si>
  <si>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</si>
  <si>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</si>
  <si>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</si>
  <si>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</si>
  <si>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</si>
  <si>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</si>
  <si>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</si>
  <si>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</si>
  <si>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</si>
  <si>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</si>
  <si>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</si>
  <si>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</si>
  <si>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</si>
  <si>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</si>
  <si>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</si>
  <si>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</si>
  <si>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</si>
  <si>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</si>
  <si>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</si>
  <si>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</si>
  <si>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</si>
  <si>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</si>
  <si>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</si>
  <si>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</si>
  <si>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</si>
  <si>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</si>
  <si>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</si>
  <si>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</si>
  <si>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</si>
  <si>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</si>
  <si>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</si>
  <si>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</si>
  <si>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</si>
  <si>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</si>
  <si>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</si>
  <si>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</si>
  <si>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</si>
  <si>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</si>
  <si>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</si>
  <si>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</si>
  <si>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</si>
  <si>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</si>
  <si>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</si>
  <si>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</si>
  <si>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</si>
  <si>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</si>
  <si>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</si>
  <si>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</si>
  <si>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</si>
  <si>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</si>
  <si>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</si>
  <si>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</si>
  <si>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</si>
  <si>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</si>
  <si>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</si>
  <si>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</si>
  <si>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</si>
  <si>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</si>
  <si>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</si>
  <si>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</si>
  <si>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</si>
  <si>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</si>
  <si>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</si>
  <si>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</si>
  <si>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</si>
  <si>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</si>
  <si>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</si>
  <si>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</si>
  <si>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</si>
  <si>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</si>
  <si>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</si>
  <si>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</si>
  <si>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</si>
  <si>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</si>
  <si>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</si>
  <si>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</si>
  <si>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</si>
  <si>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</si>
  <si>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</si>
  <si>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</si>
  <si>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</si>
  <si>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</si>
  <si>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</si>
  <si>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</si>
  <si>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</si>
  <si>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</si>
  <si>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</si>
  <si>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</si>
  <si>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</si>
  <si>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</si>
  <si>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</si>
  <si>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</si>
  <si>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</si>
  <si>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</si>
  <si>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</si>
  <si>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</si>
  <si>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</si>
  <si>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</si>
  <si>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</si>
  <si>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</si>
  <si>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</si>
  <si>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</si>
  <si>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</si>
  <si>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</si>
  <si>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</si>
  <si>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</si>
  <si>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</si>
  <si>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</si>
  <si>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</si>
  <si>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</si>
  <si>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</si>
  <si>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</si>
  <si>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</si>
  <si>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</si>
  <si>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</si>
  <si>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</si>
  <si>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</si>
  <si>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</si>
  <si>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</si>
  <si>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</si>
  <si>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</si>
  <si>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</si>
  <si>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</si>
  <si>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</si>
  <si>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</si>
  <si>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</si>
  <si>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</si>
  <si>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</si>
  <si>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</si>
  <si>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</si>
  <si>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</si>
  <si>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</si>
  <si>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</si>
  <si>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</si>
  <si>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</si>
  <si>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</si>
  <si>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</si>
  <si>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</si>
  <si>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</si>
  <si>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</si>
  <si>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</si>
  <si>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</si>
  <si>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</si>
  <si>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</si>
  <si>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</si>
  <si>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</si>
  <si>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</si>
  <si>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</si>
  <si>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</si>
  <si>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</si>
  <si>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</si>
  <si>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</si>
  <si>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</si>
  <si>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</si>
  <si>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</si>
  <si>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</si>
  <si>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</si>
  <si>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</si>
  <si>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</si>
  <si>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</si>
  <si>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</si>
  <si>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</si>
  <si>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</si>
  <si>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</si>
  <si>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</si>
  <si>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</si>
  <si>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</si>
  <si>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</si>
  <si>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</si>
  <si>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</si>
  <si>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</si>
  <si>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</si>
  <si>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</si>
  <si>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</si>
  <si>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</si>
  <si>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</si>
  <si>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</si>
  <si>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</si>
  <si>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</si>
  <si>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</si>
  <si>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</si>
  <si>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</si>
  <si>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</si>
  <si>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</si>
  <si>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</si>
  <si>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</si>
  <si>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</si>
  <si>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</si>
  <si>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</si>
  <si>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</si>
  <si>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</si>
  <si>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</si>
  <si>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</si>
  <si>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</si>
  <si>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</si>
  <si>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</si>
  <si>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</si>
  <si>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</si>
  <si>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</si>
  <si>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</si>
  <si>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</si>
  <si>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</si>
  <si>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</si>
  <si>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</si>
  <si>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</si>
  <si>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</si>
  <si>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</si>
  <si>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</si>
  <si>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</si>
  <si>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</si>
  <si>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</si>
  <si>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</si>
  <si>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</si>
  <si>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</si>
  <si>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</si>
  <si>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</si>
  <si>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</si>
  <si>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</si>
  <si>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</si>
  <si>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</si>
  <si>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</si>
  <si>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</si>
  <si>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</si>
  <si>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</si>
  <si>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</si>
  <si>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</si>
  <si>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</si>
  <si>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</si>
  <si>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</si>
  <si>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</si>
  <si>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</si>
  <si>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</si>
  <si>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</si>
  <si>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</si>
  <si>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</si>
  <si>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</si>
  <si>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</si>
  <si>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</si>
  <si>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</si>
  <si>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</si>
  <si>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</si>
  <si>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</si>
  <si>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</si>
  <si>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</si>
  <si>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</si>
  <si>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</si>
  <si>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</si>
  <si>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</si>
  <si>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</si>
  <si>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</si>
  <si>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</si>
  <si>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</si>
  <si>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</si>
  <si>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</si>
  <si>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</si>
  <si>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</si>
  <si>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</si>
  <si>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</si>
  <si>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</si>
  <si>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</si>
  <si>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</si>
  <si>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</si>
  <si>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</si>
  <si>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</si>
  <si>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</si>
  <si>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</si>
  <si>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</si>
  <si>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</si>
  <si>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</si>
  <si>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</si>
  <si>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</si>
  <si>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</si>
  <si>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</si>
  <si>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</si>
  <si>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</si>
  <si>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</si>
  <si>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</si>
  <si>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</si>
  <si>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</si>
  <si>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</si>
  <si>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</si>
  <si>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</si>
  <si>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</si>
  <si>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</si>
  <si>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</si>
  <si>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</si>
  <si>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</si>
  <si>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</si>
  <si>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</si>
  <si>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</si>
  <si>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</si>
  <si>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</si>
  <si>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</si>
  <si>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</si>
  <si>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</si>
  <si>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</si>
  <si>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</si>
  <si>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</si>
  <si>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</si>
  <si>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</si>
  <si>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</si>
  <si>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</si>
  <si>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</si>
  <si>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</si>
  <si>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</si>
  <si>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</si>
  <si>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</si>
  <si>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</si>
  <si>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</si>
  <si>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</si>
  <si>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</si>
  <si>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</si>
  <si>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</si>
  <si>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</si>
  <si>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</si>
  <si>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</si>
  <si>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</si>
  <si>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</si>
  <si>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</si>
  <si>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</si>
  <si>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</si>
  <si>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</si>
  <si>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</si>
  <si>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</si>
  <si>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</si>
  <si>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</si>
  <si>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</si>
  <si>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</si>
  <si>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</si>
  <si>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</si>
  <si>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</si>
  <si>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</si>
  <si>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</si>
  <si>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</si>
  <si>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</si>
  <si>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</si>
  <si>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</si>
  <si>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</si>
  <si>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</si>
  <si>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</si>
  <si>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</si>
  <si>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</si>
  <si>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</si>
  <si>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</si>
  <si>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</si>
  <si>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</si>
  <si>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</si>
  <si>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</si>
  <si>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</si>
  <si>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</si>
  <si>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</si>
  <si>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</si>
  <si>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</si>
  <si>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</si>
  <si>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</si>
  <si>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</si>
  <si>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</si>
  <si>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</si>
  <si>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</si>
  <si>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</si>
  <si>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</si>
  <si>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</si>
  <si>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</si>
  <si>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</si>
  <si>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</si>
  <si>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</si>
  <si>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</si>
  <si>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</si>
  <si>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</si>
  <si>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</si>
  <si>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</si>
  <si>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</si>
  <si>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</si>
  <si>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</si>
  <si>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</si>
  <si>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</si>
  <si>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</si>
  <si>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</si>
  <si>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</si>
  <si>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</si>
  <si>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</si>
  <si>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</si>
  <si>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</si>
  <si>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</si>
  <si>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</si>
  <si>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</si>
  <si>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</si>
  <si>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</si>
  <si>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</si>
  <si>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</si>
  <si>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</si>
  <si>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</si>
  <si>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</si>
  <si>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</si>
  <si>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</si>
  <si>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</si>
  <si>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</si>
  <si>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</si>
  <si>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</si>
  <si>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</si>
  <si>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</si>
  <si>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</si>
  <si>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</si>
  <si>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</si>
  <si>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</si>
  <si>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</si>
  <si>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</si>
  <si>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</si>
  <si>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</si>
  <si>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</si>
  <si>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</si>
  <si>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</si>
  <si>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</si>
  <si>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</si>
  <si>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</si>
  <si>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</si>
  <si>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</si>
  <si>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</si>
  <si>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</si>
  <si>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</si>
  <si>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</si>
  <si>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</si>
  <si>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</si>
  <si>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</si>
  <si>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</si>
  <si>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</si>
  <si>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</si>
  <si>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</si>
  <si>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</si>
  <si>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</si>
  <si>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</si>
  <si>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</si>
  <si>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</si>
  <si>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</si>
  <si>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</si>
  <si>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</si>
  <si>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</si>
  <si>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</si>
  <si>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</si>
  <si>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</si>
  <si>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</si>
  <si>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</si>
  <si>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</si>
  <si>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</si>
  <si>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</si>
  <si>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</si>
  <si>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</si>
  <si>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</si>
  <si>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</si>
  <si>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</si>
  <si>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</si>
  <si>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</si>
  <si>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</si>
  <si>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</si>
  <si>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</si>
  <si>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</si>
  <si>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</si>
  <si>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</si>
  <si>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</si>
  <si>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</si>
  <si>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</si>
  <si>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</si>
  <si>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</si>
  <si>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</si>
  <si>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</si>
  <si>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</si>
  <si>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</si>
  <si>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</si>
  <si>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</si>
  <si>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</si>
  <si>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</si>
  <si>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</si>
  <si>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</si>
  <si>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</si>
  <si>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</si>
  <si>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</si>
  <si>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</si>
  <si>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</si>
  <si>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</si>
  <si>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</si>
  <si>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</si>
  <si>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</si>
  <si>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</si>
  <si>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</si>
  <si>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</si>
  <si>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</si>
  <si>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</si>
  <si>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</si>
  <si>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</si>
  <si>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</si>
  <si>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</si>
  <si>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</si>
  <si>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</si>
  <si>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</si>
  <si>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</si>
  <si>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</si>
  <si>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</si>
  <si>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</si>
  <si>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</si>
  <si>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</si>
  <si>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</si>
  <si>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</si>
  <si>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</si>
  <si>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</si>
  <si>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</si>
  <si>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</si>
  <si>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</si>
  <si>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</si>
  <si>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</si>
  <si>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</si>
  <si>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</si>
  <si>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</si>
  <si>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</si>
  <si>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</si>
  <si>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</si>
  <si>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</si>
  <si>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</si>
  <si>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</si>
  <si>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</si>
  <si>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</si>
  <si>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</si>
  <si>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</si>
  <si>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</si>
  <si>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</si>
  <si>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</si>
  <si>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</si>
  <si>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</si>
  <si>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</si>
  <si>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</si>
  <si>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</si>
  <si>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</si>
  <si>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</si>
  <si>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</si>
  <si>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</si>
  <si>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</si>
  <si>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</si>
  <si>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</si>
  <si>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</si>
  <si>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</si>
  <si>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</si>
  <si>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</si>
  <si>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</si>
  <si>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</si>
  <si>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</si>
  <si>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</si>
  <si>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</si>
  <si>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</si>
  <si>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</si>
  <si>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</si>
  <si>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</si>
  <si>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</si>
  <si>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</si>
  <si>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</si>
  <si>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</si>
  <si>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</si>
  <si>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</si>
  <si>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</si>
  <si>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</si>
  <si>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</si>
  <si>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</si>
  <si>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</si>
  <si>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</si>
  <si>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</si>
  <si>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</si>
  <si>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</si>
  <si>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</si>
  <si>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</si>
  <si>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</si>
  <si>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</si>
  <si>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</si>
  <si>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</si>
  <si>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</si>
  <si>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</si>
  <si>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</si>
  <si>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</si>
  <si>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</si>
  <si>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</si>
  <si>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</si>
  <si>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</si>
  <si>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</si>
  <si>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</si>
  <si>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</si>
  <si>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</si>
  <si>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</si>
  <si>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</si>
  <si>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</si>
  <si>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</si>
  <si>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</si>
  <si>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</si>
  <si>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</si>
  <si>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</si>
  <si>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</si>
  <si>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</si>
  <si>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</si>
  <si>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</si>
  <si>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</si>
  <si>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</si>
  <si>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</si>
  <si>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</si>
  <si>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</si>
  <si>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</si>
  <si>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</si>
  <si>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</si>
  <si>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</si>
  <si>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</si>
  <si>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</si>
  <si>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</si>
  <si>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</si>
  <si>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</si>
  <si>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</si>
  <si>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</si>
  <si>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</si>
  <si>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</si>
  <si>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</si>
  <si>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</si>
  <si>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</si>
  <si>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</si>
  <si>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</si>
  <si>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</si>
  <si>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</si>
  <si>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</si>
  <si>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</si>
  <si>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</si>
  <si>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</si>
  <si>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</si>
  <si>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</si>
  <si>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</si>
  <si>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</si>
  <si>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</si>
  <si>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</si>
  <si>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</si>
  <si>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</si>
  <si>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</si>
  <si>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</si>
  <si>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</si>
  <si>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</si>
  <si>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</si>
  <si>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</si>
  <si>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</si>
  <si>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</si>
  <si>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</si>
  <si>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</si>
  <si>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</si>
  <si>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</si>
  <si>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</si>
  <si>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</si>
  <si>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</si>
  <si>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</si>
  <si>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</si>
  <si>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</si>
  <si>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</si>
  <si>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</si>
  <si>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</si>
  <si>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</si>
  <si>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</si>
  <si>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</si>
  <si>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</si>
  <si>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</si>
  <si>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</si>
  <si>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</si>
  <si>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</si>
  <si>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</si>
  <si>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</si>
  <si>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</si>
  <si>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</si>
  <si>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</si>
  <si>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</si>
  <si>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</si>
  <si>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</si>
  <si>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</si>
  <si>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</si>
  <si>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</si>
  <si>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</si>
  <si>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</si>
  <si>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</si>
  <si>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</si>
  <si>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</si>
  <si>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</si>
  <si>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</si>
  <si>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</si>
  <si>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</si>
  <si>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</si>
  <si>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</si>
  <si>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</si>
  <si>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</si>
  <si>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</si>
  <si>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</si>
  <si>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</si>
  <si>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</si>
  <si>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</si>
  <si>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</si>
  <si>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</si>
  <si>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</si>
  <si>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</si>
  <si>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</si>
  <si>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</si>
  <si>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</si>
  <si>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</si>
  <si>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</si>
  <si>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</si>
  <si>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</si>
  <si>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</si>
  <si>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</si>
  <si>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</si>
  <si>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</si>
  <si>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</si>
  <si>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</si>
  <si>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</si>
  <si>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</si>
  <si>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</si>
  <si>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</si>
  <si>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</si>
  <si>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</si>
  <si>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</si>
  <si>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</si>
  <si>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</si>
  <si>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</si>
  <si>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</si>
  <si>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</si>
  <si>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</si>
  <si>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</si>
  <si>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</si>
  <si>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</si>
  <si>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</si>
  <si>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</si>
  <si>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</si>
  <si>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</si>
  <si>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</si>
  <si>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</si>
  <si>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</si>
  <si>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</si>
  <si>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</si>
  <si>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</si>
  <si>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</si>
  <si>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</si>
  <si>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</si>
  <si>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</si>
  <si>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</si>
  <si>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</si>
  <si>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</si>
  <si>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</si>
  <si>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</si>
  <si>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</si>
  <si>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</si>
  <si>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</si>
  <si>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</si>
  <si>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</si>
  <si>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</si>
  <si>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</si>
  <si>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</si>
  <si>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</si>
  <si>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</si>
  <si>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</si>
  <si>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</si>
  <si>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</si>
  <si>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</si>
  <si>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</si>
  <si>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</si>
  <si>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</si>
  <si>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</si>
  <si>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</si>
  <si>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</si>
  <si>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</si>
  <si>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</si>
  <si>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</si>
  <si>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</si>
  <si>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</si>
  <si>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</si>
  <si>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</si>
  <si>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</si>
  <si>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</si>
  <si>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</si>
  <si>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</si>
  <si>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</si>
  <si>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</si>
  <si>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</si>
  <si>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</si>
  <si>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</si>
  <si>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</si>
  <si>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</si>
  <si>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</si>
  <si>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</si>
  <si>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</si>
  <si>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</si>
  <si>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</si>
  <si>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</si>
  <si>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</si>
  <si>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</si>
  <si>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</si>
  <si>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</si>
  <si>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</si>
  <si>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</si>
  <si>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</si>
  <si>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</si>
  <si>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</si>
  <si>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</si>
  <si>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</si>
  <si>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</si>
  <si>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</si>
  <si>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</si>
  <si>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</si>
  <si>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</si>
  <si>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</si>
  <si>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</si>
  <si>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</si>
  <si>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</si>
  <si>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</si>
  <si>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</si>
  <si>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</si>
  <si>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</si>
  <si>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</si>
  <si>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</si>
  <si>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</si>
  <si>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</si>
  <si>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</si>
  <si>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</si>
  <si>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</si>
  <si>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</si>
  <si>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</si>
  <si>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</si>
  <si>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</si>
  <si>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</si>
  <si>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</si>
  <si>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</si>
  <si>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</si>
  <si>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</si>
  <si>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</si>
  <si>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</si>
  <si>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</si>
  <si>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</si>
  <si>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</si>
  <si>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</si>
  <si>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</si>
  <si>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</si>
  <si>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</si>
  <si>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</si>
  <si>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</si>
  <si>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</si>
  <si>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</si>
  <si>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</si>
  <si>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</si>
  <si>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</si>
  <si>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</si>
  <si>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</si>
  <si>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</si>
  <si>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</si>
  <si>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</si>
  <si>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</si>
  <si>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</si>
  <si>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</si>
  <si>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</si>
  <si>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</si>
  <si>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</si>
  <si>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</si>
  <si>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</si>
  <si>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</si>
  <si>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</si>
  <si>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</si>
  <si>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</si>
  <si>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</si>
  <si>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</si>
  <si>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</si>
  <si>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</si>
  <si>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</si>
  <si>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</si>
  <si>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</si>
  <si>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</si>
  <si>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</si>
  <si>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</si>
  <si>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</si>
  <si>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</si>
  <si>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</si>
  <si>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</si>
  <si>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</si>
  <si>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</si>
  <si>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</si>
  <si>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</si>
  <si>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</si>
  <si>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</si>
  <si>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</si>
  <si>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</si>
  <si>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</si>
  <si>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</si>
  <si>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</si>
  <si>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</si>
  <si>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</si>
  <si>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</si>
  <si>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</si>
  <si>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</si>
  <si>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</si>
  <si>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</si>
  <si>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</si>
  <si>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</si>
  <si>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</si>
  <si>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</si>
  <si>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</si>
  <si>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</si>
  <si>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</si>
  <si>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</si>
  <si>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</si>
  <si>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</si>
  <si>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</si>
  <si>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</si>
  <si>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</si>
  <si>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</si>
  <si>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</si>
  <si>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</si>
  <si>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</si>
  <si>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</si>
  <si>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</si>
  <si>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</si>
  <si>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</si>
  <si>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</si>
  <si>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</si>
  <si>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</si>
  <si>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</si>
  <si>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</si>
  <si>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</si>
  <si>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</si>
  <si>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</si>
  <si>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</si>
  <si>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</si>
  <si>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</si>
  <si>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</si>
  <si>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</si>
  <si>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</si>
  <si>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</si>
  <si>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</si>
  <si>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</si>
  <si>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</si>
  <si>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</si>
  <si>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</si>
  <si>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</si>
  <si>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</si>
  <si>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</si>
  <si>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</si>
  <si>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</si>
  <si>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</si>
  <si>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</si>
  <si>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</si>
  <si>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</si>
  <si>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</si>
  <si>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</si>
  <si>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</si>
  <si>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</si>
  <si>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</si>
  <si>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</si>
  <si>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</si>
  <si>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</si>
  <si>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</si>
  <si>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</si>
  <si>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</si>
  <si>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</si>
  <si>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</si>
  <si>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</si>
  <si>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</si>
  <si>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</si>
  <si>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</si>
  <si>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</si>
  <si>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</si>
  <si>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</si>
  <si>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</si>
  <si>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</si>
  <si>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</si>
  <si>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</si>
  <si>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</si>
  <si>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</si>
  <si>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</si>
  <si>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</si>
  <si>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</si>
  <si>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</si>
  <si>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</si>
  <si>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</si>
  <si>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</si>
  <si>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</si>
  <si>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</si>
  <si>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</si>
  <si>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</si>
  <si>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</si>
  <si>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</si>
  <si>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</si>
  <si>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</si>
  <si>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</si>
  <si>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</si>
  <si>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</si>
  <si>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</si>
  <si>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</si>
  <si>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</si>
  <si>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</si>
  <si>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</si>
  <si>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</si>
  <si>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</si>
  <si>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</si>
  <si>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</si>
  <si>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</si>
  <si>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</si>
  <si>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</si>
  <si>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</si>
  <si>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</si>
  <si>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</si>
  <si>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</si>
  <si>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</si>
  <si>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</si>
  <si>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</si>
  <si>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</si>
  <si>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</si>
  <si>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</si>
  <si>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</si>
  <si>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</si>
  <si>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</si>
  <si>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</si>
  <si>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</si>
  <si>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</si>
  <si>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</si>
  <si>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</si>
  <si>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</si>
  <si>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</si>
  <si>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</si>
  <si>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</si>
  <si>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</si>
  <si>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</si>
  <si>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</si>
  <si>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</si>
  <si>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</si>
  <si>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</si>
  <si>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</si>
  <si>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</si>
  <si>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</si>
  <si>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</si>
  <si>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</si>
  <si>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</si>
  <si>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</si>
  <si>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</si>
  <si>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</si>
  <si>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</si>
  <si>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</si>
  <si>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</si>
  <si>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</si>
  <si>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</si>
  <si>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</si>
  <si>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</si>
  <si>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</si>
  <si>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</si>
  <si>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</si>
  <si>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</si>
  <si>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</si>
  <si>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</si>
  <si>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</si>
  <si>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</si>
  <si>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</si>
  <si>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</si>
  <si>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</si>
  <si>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</si>
  <si>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</si>
  <si>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</si>
  <si>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</si>
  <si>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</si>
  <si>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</si>
  <si>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</si>
  <si>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</si>
  <si>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</si>
  <si>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</si>
  <si>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</si>
  <si>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</si>
  <si>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</si>
  <si>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</si>
  <si>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</si>
  <si>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</si>
  <si>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</si>
  <si>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</si>
  <si>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</si>
  <si>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</si>
  <si>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</si>
  <si>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</si>
  <si>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</si>
  <si>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</si>
  <si>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</si>
  <si>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</si>
  <si>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</si>
  <si>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</si>
  <si>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</si>
  <si>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</si>
  <si>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</si>
  <si>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</si>
  <si>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</si>
  <si>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</si>
  <si>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</si>
  <si>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</si>
  <si>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</si>
  <si>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</si>
  <si>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</si>
  <si>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</si>
  <si>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</si>
  <si>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</si>
  <si>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</si>
  <si>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</si>
  <si>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</si>
  <si>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</si>
  <si>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</si>
  <si>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</si>
  <si>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</si>
  <si>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</si>
  <si>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</si>
  <si>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</si>
  <si>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</si>
  <si>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</si>
  <si>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</si>
  <si>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</si>
  <si>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</si>
  <si>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</si>
  <si>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</si>
  <si>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</si>
  <si>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</si>
  <si>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</si>
  <si>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</si>
  <si>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</si>
  <si>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</si>
  <si>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</si>
  <si>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</si>
  <si>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</si>
  <si>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</si>
  <si>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</si>
  <si>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</si>
  <si>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</si>
  <si>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</si>
  <si>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</si>
  <si>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</si>
  <si>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</si>
  <si>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</si>
  <si>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</si>
  <si>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</si>
  <si>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</si>
  <si>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</si>
  <si>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</si>
  <si>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</si>
  <si>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</si>
  <si>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</si>
  <si>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</si>
  <si>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</si>
  <si>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</si>
  <si>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</si>
  <si>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</si>
  <si>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</si>
  <si>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</si>
  <si>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</si>
  <si>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</si>
  <si>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</si>
  <si>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</si>
  <si>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</si>
  <si>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</si>
  <si>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</si>
  <si>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</si>
  <si>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</si>
  <si>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</si>
  <si>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</si>
  <si>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</si>
  <si>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</si>
  <si>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</si>
  <si>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</si>
  <si>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</si>
  <si>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</si>
  <si>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</si>
  <si>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</si>
  <si>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</si>
  <si>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</si>
  <si>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</si>
  <si>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</si>
  <si>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</si>
  <si>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</si>
  <si>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</si>
  <si>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</si>
  <si>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</si>
  <si>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</si>
  <si>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</si>
  <si>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</si>
  <si>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</si>
  <si>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</si>
  <si>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</si>
  <si>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</si>
  <si>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</si>
  <si>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</si>
  <si>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</si>
  <si>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</si>
  <si>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</si>
  <si>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</si>
  <si>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</si>
  <si>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</si>
  <si>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</si>
  <si>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</si>
  <si>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</si>
  <si>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</si>
  <si>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</si>
  <si>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</si>
  <si>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</si>
  <si>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</si>
  <si>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</si>
  <si>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</si>
  <si>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</si>
  <si>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</si>
  <si>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</si>
  <si>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</si>
  <si>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</si>
  <si>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</si>
  <si>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</si>
  <si>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</si>
  <si>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</si>
  <si>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</si>
  <si>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</si>
  <si>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</si>
  <si>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</si>
  <si>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</si>
  <si>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</si>
  <si>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</si>
  <si>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</si>
  <si>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</si>
  <si>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</si>
  <si>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</si>
  <si>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</si>
  <si>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</si>
  <si>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</si>
  <si>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</si>
  <si>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</si>
  <si>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</si>
  <si>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</si>
  <si>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</si>
  <si>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</si>
  <si>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</si>
  <si>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</si>
  <si>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</si>
  <si>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</si>
  <si>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</si>
  <si>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</si>
  <si>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</si>
  <si>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</si>
  <si>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</si>
  <si>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</si>
  <si>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</si>
  <si>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</si>
  <si>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</si>
  <si>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</si>
  <si>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</si>
  <si>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</si>
  <si>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</si>
  <si>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</si>
  <si>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</si>
  <si>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</si>
  <si>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</si>
  <si>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</si>
  <si>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</si>
  <si>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</si>
  <si>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</si>
  <si>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</si>
  <si>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</si>
  <si>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</si>
  <si>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</si>
  <si>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</si>
  <si>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</si>
  <si>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</si>
  <si>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</si>
  <si>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</si>
  <si>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</si>
  <si>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</si>
  <si>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</si>
  <si>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</si>
  <si>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</si>
  <si>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</si>
  <si>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</si>
  <si>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</si>
  <si>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</si>
  <si>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</si>
  <si>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</si>
  <si>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</si>
  <si>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</si>
  <si>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</si>
  <si>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</si>
  <si>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</si>
  <si>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</si>
  <si>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</si>
  <si>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</si>
  <si>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</si>
  <si>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</si>
  <si>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</si>
  <si>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</si>
  <si>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</si>
  <si>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</si>
  <si>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</si>
  <si>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</si>
  <si>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</si>
  <si>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</si>
  <si>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</si>
  <si>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</si>
  <si>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</si>
  <si>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</si>
  <si>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</si>
  <si>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</si>
  <si>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</si>
  <si>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</si>
  <si>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</si>
  <si>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</si>
  <si>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</si>
  <si>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</si>
  <si>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</si>
  <si>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</si>
  <si>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</si>
  <si>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</si>
  <si>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</si>
  <si>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</si>
  <si>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</si>
  <si>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</si>
  <si>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</si>
  <si>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</si>
  <si>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</si>
  <si>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</si>
  <si>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</si>
  <si>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</si>
  <si>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</si>
  <si>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</si>
  <si>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</si>
  <si>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</si>
  <si>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</si>
  <si>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</si>
  <si>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</si>
  <si>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</si>
  <si>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</si>
  <si>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</si>
  <si>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</si>
  <si>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</si>
  <si>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</si>
  <si>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</si>
  <si>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</si>
  <si>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</si>
  <si>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</si>
  <si>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</si>
  <si>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</si>
  <si>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</si>
  <si>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</si>
  <si>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</si>
  <si>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</si>
  <si>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</si>
  <si>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</si>
  <si>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</si>
  <si>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</si>
  <si>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</si>
  <si>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</si>
  <si>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</si>
  <si>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</si>
  <si>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</si>
  <si>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</si>
  <si>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</si>
  <si>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</si>
  <si>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</si>
  <si>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</si>
  <si>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</si>
  <si>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</si>
  <si>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</si>
  <si>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</si>
  <si>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</si>
  <si>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</si>
  <si>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</si>
  <si>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</si>
  <si>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</si>
  <si>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</si>
  <si>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</si>
  <si>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</si>
  <si>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</si>
  <si>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</si>
  <si>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</si>
  <si>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</si>
  <si>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</si>
  <si>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</si>
  <si>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</si>
  <si>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</si>
  <si>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</si>
  <si>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</si>
  <si>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</si>
  <si>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</si>
  <si>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</si>
  <si>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</si>
  <si>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</si>
  <si>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</si>
  <si>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</si>
  <si>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</si>
  <si>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</si>
  <si>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</si>
  <si>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</si>
  <si>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</si>
  <si>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</si>
  <si>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</si>
  <si>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</si>
  <si>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</si>
  <si>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</si>
  <si>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</si>
  <si>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</si>
  <si>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</si>
  <si>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</si>
  <si>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</si>
  <si>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</si>
  <si>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</si>
  <si>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</si>
  <si>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</si>
  <si>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</si>
  <si>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</si>
  <si>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</si>
  <si>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</si>
  <si>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</si>
  <si>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</si>
  <si>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</si>
  <si>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</si>
  <si>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</si>
  <si>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</si>
  <si>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</si>
  <si>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</si>
  <si>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</si>
  <si>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</si>
  <si>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</si>
  <si>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</si>
  <si>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</si>
  <si>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</si>
  <si>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</si>
  <si>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</si>
  <si>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</si>
  <si>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</si>
  <si>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</si>
  <si>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</si>
  <si>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</si>
  <si>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</si>
  <si>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</si>
  <si>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</si>
  <si>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</si>
  <si>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</si>
  <si>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</si>
  <si>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</si>
  <si>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</si>
  <si>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</si>
  <si>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</si>
  <si>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</si>
  <si>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</si>
  <si>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</si>
  <si>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</si>
  <si>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</si>
  <si>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</si>
  <si>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</si>
  <si>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</si>
  <si>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</si>
  <si>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</si>
  <si>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</si>
  <si>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</si>
  <si>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</si>
  <si>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</si>
  <si>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</si>
  <si>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</si>
  <si>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</si>
  <si>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</si>
  <si>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</si>
  <si>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</si>
  <si>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</si>
  <si>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</si>
  <si>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</si>
  <si>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</si>
  <si>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</si>
  <si>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</si>
  <si>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</si>
  <si>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</si>
  <si>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</si>
  <si>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</si>
  <si>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</si>
  <si>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</si>
  <si>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</si>
  <si>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</si>
  <si>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</si>
  <si>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</si>
  <si>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</si>
  <si>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</si>
  <si>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</si>
  <si>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</si>
  <si>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</si>
  <si>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</si>
  <si>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</si>
  <si>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</si>
  <si>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</si>
  <si>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</si>
  <si>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</si>
  <si>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</si>
  <si>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</si>
  <si>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</si>
  <si>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</si>
  <si>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</si>
  <si>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</si>
  <si>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</si>
  <si>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</si>
  <si>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</si>
  <si>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</si>
  <si>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</si>
  <si>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</si>
  <si>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</si>
  <si>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</si>
  <si>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</si>
  <si>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</si>
  <si>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</si>
  <si>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</si>
  <si>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</si>
  <si>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</si>
  <si>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</si>
  <si>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</si>
  <si>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</si>
  <si>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</si>
  <si>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</si>
  <si>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</si>
  <si>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</si>
  <si>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</si>
  <si>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</si>
  <si>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</si>
  <si>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</si>
  <si>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</si>
  <si>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</si>
  <si>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</si>
  <si>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</si>
  <si>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</si>
  <si>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</si>
  <si>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</si>
  <si>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</si>
  <si>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</si>
  <si>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</si>
  <si>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</si>
  <si>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</si>
  <si>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</si>
  <si>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</si>
  <si>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</si>
  <si>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</si>
  <si>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</si>
  <si>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</si>
  <si>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</si>
  <si>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</si>
  <si>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</si>
  <si>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</si>
  <si>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</si>
  <si>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</si>
  <si>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</si>
  <si>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</si>
  <si>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</si>
  <si>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</si>
  <si>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</si>
  <si>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</si>
  <si>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</si>
  <si>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</si>
  <si>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</si>
  <si>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</si>
  <si>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</si>
  <si>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</si>
  <si>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</si>
  <si>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</si>
  <si>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</si>
  <si>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</si>
  <si>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</si>
  <si>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</si>
  <si>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</si>
  <si>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</si>
  <si>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</si>
  <si>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</si>
  <si>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</si>
  <si>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</si>
  <si>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</si>
  <si>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</si>
  <si>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</si>
  <si>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</si>
  <si>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</si>
  <si>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</si>
  <si>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</si>
  <si>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</si>
  <si>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</si>
  <si>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</si>
  <si>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</si>
  <si>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</si>
  <si>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</si>
  <si>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</si>
  <si>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</si>
  <si>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</si>
  <si>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</si>
  <si>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</si>
  <si>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</si>
  <si>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</si>
  <si>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</si>
  <si>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</si>
  <si>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</si>
  <si>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</si>
  <si>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</si>
  <si>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</si>
  <si>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</si>
  <si>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</si>
  <si>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</si>
  <si>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</si>
  <si>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</si>
  <si>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</si>
  <si>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</si>
  <si>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</si>
  <si>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</si>
  <si>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</si>
  <si>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</si>
  <si>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</si>
  <si>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</si>
  <si>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</si>
  <si>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</si>
  <si>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</si>
  <si>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</si>
  <si>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</si>
  <si>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</si>
  <si>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</si>
  <si>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</si>
  <si>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</si>
  <si>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</si>
  <si>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</si>
  <si>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</si>
  <si>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</si>
  <si>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</si>
  <si>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</si>
  <si>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</si>
  <si>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</si>
  <si>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</si>
  <si>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</si>
  <si>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</si>
  <si>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</si>
  <si>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</si>
  <si>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</si>
  <si>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</si>
  <si>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</si>
  <si>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</si>
  <si>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</si>
  <si>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</si>
  <si>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</si>
  <si>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</si>
  <si>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</si>
  <si>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</si>
  <si>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</si>
  <si>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</si>
  <si>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</si>
  <si>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</si>
  <si>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</si>
  <si>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</si>
  <si>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</si>
  <si>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</si>
  <si>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</si>
  <si>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</si>
  <si>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</si>
  <si>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</si>
  <si>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</si>
  <si>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</si>
  <si>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</si>
  <si>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</si>
  <si>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</si>
  <si>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</si>
  <si>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</si>
  <si>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</si>
  <si>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</si>
  <si>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</si>
  <si>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</si>
  <si>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</si>
  <si>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</si>
  <si>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</si>
  <si>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</si>
  <si>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</si>
  <si>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</si>
  <si>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</si>
  <si>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</si>
  <si>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</si>
  <si>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</si>
  <si>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</si>
  <si>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</si>
  <si>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</si>
  <si>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</si>
  <si>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</si>
  <si>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</si>
  <si>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</si>
  <si>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</si>
  <si>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</si>
  <si>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</si>
  <si>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</si>
  <si>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</si>
  <si>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</si>
  <si>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</si>
  <si>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</si>
  <si>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</si>
  <si>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</si>
  <si>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</si>
  <si>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</si>
  <si>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</si>
  <si>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</si>
  <si>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</si>
  <si>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</si>
  <si>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</si>
  <si>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</si>
  <si>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</si>
  <si>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</si>
  <si>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</si>
  <si>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</si>
  <si>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</si>
  <si>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</si>
  <si>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</si>
  <si>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</si>
  <si>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</si>
  <si>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</si>
  <si>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</si>
  <si>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</si>
  <si>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</si>
  <si>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</si>
  <si>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</si>
  <si>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</si>
  <si>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</si>
  <si>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</si>
  <si>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</si>
  <si>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</si>
  <si>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</si>
  <si>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</si>
  <si>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</si>
  <si>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</si>
  <si>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</si>
  <si>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</si>
  <si>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</si>
  <si>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</si>
  <si>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</si>
  <si>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</si>
  <si>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</si>
  <si>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</si>
  <si>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</si>
  <si>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</si>
  <si>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</si>
  <si>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</si>
  <si>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</si>
  <si>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</si>
  <si>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</si>
  <si>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</si>
  <si>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</si>
  <si>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</si>
  <si>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</si>
  <si>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</si>
  <si>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</si>
  <si>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</si>
  <si>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</si>
  <si>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</si>
  <si>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</si>
  <si>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</si>
  <si>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</si>
  <si>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</si>
  <si>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</si>
  <si>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</si>
  <si>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</si>
  <si>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</si>
  <si>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</si>
  <si>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</si>
  <si>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</si>
  <si>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</si>
  <si>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</si>
  <si>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</si>
  <si>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</si>
  <si>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</si>
  <si>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</si>
  <si>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</si>
  <si>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</si>
  <si>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</si>
  <si>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</si>
  <si>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</si>
  <si>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</si>
  <si>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</si>
  <si>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</si>
  <si>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</si>
  <si>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</si>
  <si>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</si>
  <si>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</si>
  <si>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</si>
  <si>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</si>
  <si>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</si>
  <si>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</si>
  <si>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</si>
  <si>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</si>
  <si>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</si>
  <si>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</si>
  <si>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</si>
  <si>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</si>
  <si>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</si>
  <si>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</si>
  <si>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</si>
  <si>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</si>
  <si>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</si>
  <si>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</si>
  <si>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</si>
  <si>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</si>
  <si>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</si>
  <si>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</si>
  <si>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</si>
  <si>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</si>
  <si>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</si>
  <si>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</si>
  <si>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</si>
  <si>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</si>
  <si>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</si>
  <si>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</si>
  <si>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</si>
  <si>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</si>
  <si>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</si>
  <si>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</si>
  <si>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</si>
  <si>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</si>
  <si>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</si>
  <si>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</si>
  <si>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</si>
  <si>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</si>
  <si>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</si>
  <si>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</si>
  <si>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</si>
  <si>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</si>
  <si>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</si>
  <si>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</si>
  <si>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</si>
  <si>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</si>
  <si>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</si>
  <si>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</si>
  <si>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</si>
  <si>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</si>
  <si>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</si>
  <si>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</si>
  <si>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</si>
  <si>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</si>
  <si>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</si>
  <si>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</si>
  <si>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</si>
  <si>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</si>
  <si>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</si>
  <si>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</si>
  <si>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</si>
  <si>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</si>
  <si>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</si>
  <si>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</si>
  <si>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</si>
  <si>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</si>
  <si>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</si>
  <si>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</si>
  <si>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</si>
  <si>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</si>
  <si>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</si>
  <si>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</si>
  <si>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</si>
  <si>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</si>
  <si>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</si>
  <si>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</si>
  <si>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</si>
  <si>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</si>
  <si>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</si>
  <si>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</si>
  <si>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</si>
  <si>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</si>
  <si>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</si>
  <si>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</si>
  <si>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</si>
  <si>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</si>
  <si>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</si>
  <si>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</si>
  <si>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</si>
  <si>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</si>
  <si>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</si>
  <si>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</si>
  <si>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</si>
  <si>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</si>
  <si>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</si>
  <si>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</si>
  <si>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</si>
  <si>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</si>
  <si>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</si>
  <si>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</si>
  <si>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</si>
  <si>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</si>
  <si>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</si>
  <si>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</si>
  <si>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</si>
  <si>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</si>
  <si>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</si>
  <si>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</si>
  <si>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</si>
  <si>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</si>
  <si>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</si>
  <si>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</si>
  <si>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</si>
  <si>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</si>
  <si>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</si>
  <si>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</si>
  <si>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</si>
  <si>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</si>
  <si>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</si>
  <si>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</si>
  <si>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</si>
  <si>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</si>
  <si>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</si>
  <si>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</si>
  <si>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</si>
  <si>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</si>
  <si>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</si>
  <si>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</si>
  <si>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</si>
  <si>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</si>
  <si>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</si>
  <si>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</si>
  <si>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</si>
  <si>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</si>
  <si>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</si>
  <si>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</si>
  <si>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</si>
  <si>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</si>
  <si>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</si>
  <si>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</si>
  <si>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</si>
  <si>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</si>
  <si>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</si>
  <si>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</si>
  <si>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</si>
  <si>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</si>
  <si>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</si>
  <si>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</si>
  <si>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</si>
  <si>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</si>
  <si>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</si>
  <si>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</si>
  <si>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</si>
  <si>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</si>
  <si>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</si>
  <si>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</si>
  <si>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</si>
  <si>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</si>
  <si>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</si>
  <si>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</si>
  <si>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</si>
  <si>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</si>
  <si>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</si>
  <si>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</si>
  <si>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</si>
  <si>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</si>
  <si>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</si>
  <si>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</si>
  <si>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</si>
  <si>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</si>
  <si>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</si>
  <si>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</si>
  <si>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</si>
  <si>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</si>
  <si>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</si>
  <si>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</si>
  <si>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</si>
  <si>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</si>
  <si>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</si>
  <si>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</si>
  <si>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</si>
  <si>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</si>
  <si>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</si>
  <si>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</si>
  <si>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</si>
  <si>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</si>
  <si>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</si>
  <si>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</si>
  <si>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</si>
  <si>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</si>
  <si>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</si>
  <si>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</si>
  <si>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</si>
  <si>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</si>
  <si>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</si>
  <si>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</si>
  <si>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</si>
  <si>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</si>
  <si>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</si>
  <si>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</si>
  <si>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</si>
  <si>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</si>
  <si>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</si>
  <si>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</si>
  <si>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</si>
  <si>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</si>
  <si>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</si>
  <si>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</si>
  <si>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</si>
  <si>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</si>
  <si>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</si>
  <si>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</si>
  <si>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</si>
  <si>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</si>
  <si>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</si>
  <si>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</si>
  <si>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</si>
  <si>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</si>
  <si>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</si>
  <si>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</si>
  <si>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</si>
  <si>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</si>
  <si>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</si>
  <si>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</si>
  <si>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</si>
  <si>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</si>
  <si>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</si>
  <si>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</si>
  <si>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</si>
  <si>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</si>
  <si>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</si>
  <si>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</si>
  <si>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</si>
  <si>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</si>
  <si>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</si>
  <si>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</si>
  <si>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</si>
  <si>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</si>
  <si>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</si>
  <si>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</si>
  <si>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</si>
  <si>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</si>
  <si>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</si>
  <si>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</si>
  <si>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</si>
  <si>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</si>
  <si>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</si>
  <si>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</si>
  <si>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</si>
  <si>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</si>
  <si>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</si>
  <si>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</si>
  <si>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</si>
  <si>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</si>
  <si>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</si>
  <si>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</si>
  <si>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</si>
  <si>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</si>
  <si>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</si>
  <si>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</si>
  <si>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</si>
  <si>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</si>
  <si>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</si>
  <si>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</si>
  <si>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</si>
  <si>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</si>
  <si>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</si>
  <si>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</si>
  <si>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</si>
  <si>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</si>
  <si>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</si>
  <si>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</si>
  <si>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</si>
  <si>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</si>
  <si>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</si>
  <si>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</si>
  <si>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</si>
  <si>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</si>
  <si>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</si>
  <si>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</si>
  <si>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</si>
  <si>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</si>
  <si>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</si>
  <si>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</si>
  <si>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</si>
  <si>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</si>
  <si>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</si>
  <si>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</si>
  <si>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</si>
  <si>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</si>
  <si>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</si>
  <si>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</si>
  <si>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</si>
  <si>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</si>
  <si>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</si>
  <si>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</si>
  <si>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</si>
  <si>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</si>
  <si>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</si>
  <si>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</si>
  <si>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</si>
  <si>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</si>
  <si>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</si>
  <si>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</si>
  <si>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</si>
  <si>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</si>
  <si>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</si>
  <si>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</si>
  <si>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</si>
  <si>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</si>
  <si>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</si>
  <si>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</si>
  <si>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</si>
  <si>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</si>
  <si>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</si>
  <si>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</si>
  <si>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</si>
  <si>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</si>
  <si>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</si>
  <si>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</si>
  <si>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</si>
  <si>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</si>
  <si>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</si>
  <si>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</si>
  <si>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</si>
  <si>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</si>
  <si>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</si>
  <si>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</si>
  <si>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</si>
  <si>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</si>
  <si>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</si>
  <si>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</si>
  <si>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</si>
  <si>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</si>
  <si>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</si>
  <si>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</si>
  <si>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</si>
  <si>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</si>
  <si>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</si>
  <si>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</si>
  <si>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</si>
  <si>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</si>
  <si>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</si>
  <si>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</si>
  <si>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</si>
  <si>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</si>
  <si>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</si>
  <si>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</si>
  <si>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</si>
  <si>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</si>
  <si>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</si>
  <si>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</si>
  <si>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</si>
  <si>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</si>
  <si>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</si>
  <si>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</si>
  <si>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</si>
  <si>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</si>
  <si>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</si>
  <si>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</si>
  <si>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</si>
  <si>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</si>
  <si>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</si>
  <si>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</si>
  <si>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</si>
  <si>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</si>
  <si>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</si>
  <si>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</si>
  <si>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</si>
  <si>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</si>
  <si>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</si>
  <si>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</si>
  <si>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</si>
  <si>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</si>
  <si>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</si>
  <si>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</si>
  <si>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</si>
  <si>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</si>
  <si>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</si>
  <si>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</si>
  <si>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</si>
  <si>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</si>
  <si>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</si>
  <si>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</si>
  <si>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</si>
  <si>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</si>
  <si>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</si>
  <si>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</si>
  <si>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</si>
  <si>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</si>
  <si>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</si>
  <si>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</si>
  <si>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</si>
  <si>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</si>
  <si>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</si>
  <si>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</si>
  <si>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</si>
  <si>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</si>
  <si>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</si>
  <si>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</si>
  <si>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</si>
  <si>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</si>
  <si>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</si>
  <si>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</si>
  <si>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</si>
  <si>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</si>
  <si>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</si>
  <si>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</si>
  <si>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</si>
  <si>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</si>
  <si>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</si>
  <si>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</si>
  <si>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</si>
  <si>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</si>
  <si>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</si>
  <si>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</si>
  <si>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</si>
  <si>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</si>
  <si>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</si>
  <si>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</si>
  <si>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</si>
  <si>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</si>
  <si>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</si>
  <si>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</si>
  <si>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</si>
  <si>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</si>
  <si>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</si>
  <si>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</si>
  <si>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</si>
  <si>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</si>
  <si>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</si>
  <si>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</si>
  <si>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</si>
  <si>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</si>
  <si>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</si>
  <si>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</si>
  <si>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</si>
  <si>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</si>
  <si>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</si>
  <si>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</si>
  <si>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</si>
  <si>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</si>
  <si>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</si>
  <si>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</si>
  <si>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</si>
  <si>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</si>
  <si>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</si>
  <si>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</si>
  <si>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</si>
  <si>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</si>
  <si>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</si>
  <si>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</si>
  <si>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</si>
  <si>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</si>
  <si>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</si>
  <si>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</si>
  <si>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</si>
  <si>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</si>
  <si>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</si>
  <si>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</si>
  <si>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</si>
  <si>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</si>
  <si>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</si>
  <si>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</si>
  <si>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</si>
  <si>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</si>
  <si>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</si>
  <si>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</si>
  <si>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</si>
  <si>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</si>
  <si>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</si>
  <si>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</si>
  <si>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</si>
  <si>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</si>
  <si>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</si>
  <si>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</si>
  <si>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</si>
  <si>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</si>
  <si>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</si>
  <si>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</si>
  <si>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</si>
  <si>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</si>
  <si>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</si>
  <si>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</si>
  <si>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</si>
  <si>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</si>
  <si>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</si>
  <si>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</si>
  <si>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</si>
  <si>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</si>
  <si>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</si>
  <si>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</si>
  <si>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</si>
  <si>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</si>
  <si>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</si>
  <si>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</si>
  <si>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</si>
  <si>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</si>
  <si>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</si>
  <si>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</si>
  <si>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</si>
  <si>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</si>
  <si>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</si>
  <si>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</si>
  <si>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</si>
  <si>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</si>
  <si>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</si>
  <si>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</si>
  <si>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</si>
  <si>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</si>
  <si>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</si>
  <si>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</si>
  <si>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</si>
  <si>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</si>
  <si>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</si>
  <si>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</si>
  <si>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</si>
  <si>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</si>
  <si>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</si>
  <si>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</si>
  <si>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</si>
  <si>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</si>
  <si>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</si>
  <si>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</si>
  <si>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</si>
  <si>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</si>
  <si>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</si>
  <si>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</si>
  <si>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</si>
  <si>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</si>
  <si>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</si>
  <si>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</si>
  <si>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</si>
  <si>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</si>
  <si>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</si>
  <si>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</si>
  <si>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</si>
  <si>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</si>
  <si>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</si>
  <si>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</si>
  <si>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</si>
  <si>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</si>
  <si>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</si>
  <si>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</si>
  <si>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</si>
  <si>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</si>
  <si>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</si>
  <si>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</si>
  <si>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</si>
  <si>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</si>
  <si>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</si>
  <si>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</si>
  <si>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</si>
  <si>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</si>
  <si>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</si>
  <si>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</si>
  <si>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</si>
  <si>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</si>
  <si>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</si>
  <si>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</si>
  <si>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</si>
  <si>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</si>
  <si>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</si>
  <si>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</si>
  <si>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</si>
  <si>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</si>
  <si>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</si>
  <si>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</si>
  <si>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</si>
  <si>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</si>
  <si>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</si>
  <si>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</si>
  <si>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</si>
  <si>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</si>
  <si>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</si>
  <si>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</si>
  <si>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</si>
  <si>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</si>
  <si>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</si>
  <si>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</si>
  <si>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</si>
  <si>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</si>
  <si>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</si>
  <si>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</si>
  <si>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</si>
  <si>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</si>
  <si>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</si>
  <si>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</si>
  <si>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</si>
  <si>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</si>
  <si>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</si>
  <si>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</si>
  <si>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</si>
  <si>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</si>
  <si>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</si>
  <si>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</si>
  <si>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</si>
  <si>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</si>
  <si>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</si>
  <si>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</si>
  <si>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</si>
  <si>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</si>
  <si>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</si>
  <si>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</si>
  <si>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</si>
  <si>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</si>
  <si>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</si>
  <si>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</si>
  <si>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</si>
  <si>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</si>
  <si>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</si>
  <si>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</si>
  <si>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</si>
  <si>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</si>
  <si>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</si>
  <si>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</si>
  <si>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</si>
  <si>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</si>
  <si>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</si>
  <si>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</si>
  <si>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</si>
  <si>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</si>
  <si>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</si>
  <si>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</si>
  <si>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</si>
  <si>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</si>
  <si>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</si>
  <si>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</si>
  <si>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</si>
  <si>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</si>
  <si>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</si>
  <si>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</si>
  <si>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</si>
  <si>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</si>
  <si>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</si>
  <si>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</si>
  <si>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</si>
  <si>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</si>
  <si>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</si>
  <si>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</si>
  <si>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</si>
  <si>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</si>
  <si>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</si>
  <si>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</si>
  <si>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</si>
  <si>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</si>
  <si>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</si>
  <si>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</si>
  <si>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</si>
  <si>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</si>
  <si>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</si>
  <si>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</si>
  <si>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</si>
  <si>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</si>
  <si>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</si>
  <si>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</si>
  <si>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</si>
  <si>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</si>
  <si>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</si>
  <si>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</si>
  <si>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</si>
  <si>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</si>
  <si>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</si>
  <si>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</si>
  <si>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</si>
  <si>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</si>
  <si>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</si>
  <si>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</si>
  <si>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</si>
  <si>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</si>
  <si>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</si>
  <si>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</si>
  <si>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</si>
  <si>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</si>
  <si>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</si>
  <si>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</si>
  <si>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</si>
  <si>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</si>
  <si>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</si>
  <si>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</si>
  <si>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</si>
  <si>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</si>
  <si>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</si>
  <si>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</si>
  <si>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</si>
  <si>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</si>
  <si>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</si>
  <si>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</si>
  <si>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</si>
  <si>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</si>
  <si>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</si>
  <si>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</si>
  <si>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</si>
  <si>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</si>
  <si>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</si>
  <si>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</si>
  <si>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</si>
  <si>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</si>
  <si>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</si>
  <si>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</si>
  <si>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</si>
  <si>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</si>
  <si>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</si>
  <si>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</si>
  <si>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</si>
  <si>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</si>
  <si>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</si>
  <si>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</si>
  <si>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</si>
  <si>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</si>
  <si>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</si>
  <si>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</si>
  <si>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</si>
  <si>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</si>
  <si>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</si>
  <si>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</si>
  <si>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</si>
  <si>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</si>
  <si>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</si>
  <si>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</si>
  <si>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</si>
  <si>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</si>
  <si>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</si>
  <si>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</si>
  <si>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</si>
  <si>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</si>
  <si>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</si>
  <si>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</si>
  <si>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</si>
  <si>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</si>
  <si>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</si>
  <si>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</si>
  <si>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</si>
  <si>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</si>
  <si>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</si>
  <si>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</si>
  <si>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</si>
  <si>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</si>
  <si>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</si>
  <si>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</si>
  <si>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</si>
  <si>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</si>
  <si>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</si>
  <si>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</si>
  <si>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</si>
  <si>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</si>
  <si>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</si>
  <si>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</si>
  <si>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</si>
  <si>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</si>
  <si>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</si>
  <si>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</si>
  <si>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</si>
  <si>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</si>
  <si>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</si>
  <si>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</si>
  <si>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</si>
  <si>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</si>
  <si>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</si>
  <si>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</si>
  <si>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</si>
  <si>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</si>
  <si>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</si>
  <si>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</si>
  <si>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</si>
  <si>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</si>
  <si>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</si>
  <si>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</si>
  <si>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</si>
  <si>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</si>
  <si>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</si>
  <si>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</si>
  <si>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</si>
  <si>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</si>
  <si>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</si>
  <si>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</si>
  <si>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</si>
  <si>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</si>
  <si>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</si>
  <si>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</si>
  <si>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</si>
  <si>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</si>
  <si>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</si>
  <si>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</si>
  <si>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</si>
  <si>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</si>
  <si>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</si>
  <si>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</si>
  <si>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</si>
  <si>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</si>
  <si>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</si>
  <si>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</si>
  <si>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</si>
  <si>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</si>
  <si>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</si>
  <si>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</si>
  <si>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</si>
  <si>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</si>
  <si>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</si>
  <si>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</si>
  <si>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</si>
  <si>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</si>
  <si>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</si>
  <si>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</si>
  <si>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</si>
  <si>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</si>
  <si>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</si>
  <si>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</si>
  <si>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</si>
  <si>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</si>
  <si>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</si>
  <si>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</si>
  <si>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</si>
  <si>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</si>
  <si>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</si>
  <si>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</si>
  <si>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</si>
  <si>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</si>
  <si>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</si>
  <si>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</si>
  <si>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</si>
  <si>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</si>
  <si>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</si>
  <si>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</si>
  <si>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</si>
  <si>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</si>
  <si>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</si>
  <si>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</si>
  <si>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</si>
  <si>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</si>
  <si>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</si>
  <si>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</si>
  <si>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</si>
  <si>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</si>
  <si>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</si>
  <si>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</si>
  <si>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</si>
  <si>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</si>
  <si>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</si>
  <si>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</si>
  <si>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</si>
  <si>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</si>
  <si>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</si>
  <si>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</si>
  <si>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</si>
  <si>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</si>
  <si>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</si>
  <si>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</si>
  <si>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</si>
  <si>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</si>
  <si>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</si>
  <si>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</si>
  <si>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</si>
  <si>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</si>
  <si>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</si>
  <si>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</si>
  <si>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</si>
  <si>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</si>
  <si>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</si>
  <si>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</si>
  <si>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</si>
  <si>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</si>
  <si>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</si>
  <si>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</si>
  <si>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</si>
  <si>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</si>
  <si>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</si>
  <si>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</si>
  <si>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</si>
  <si>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</si>
  <si>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</si>
  <si>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</si>
  <si>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</si>
  <si>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</si>
  <si>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</si>
  <si>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</si>
  <si>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</si>
  <si>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</si>
  <si>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</si>
  <si>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</si>
  <si>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</si>
  <si>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</si>
  <si>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</si>
  <si>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</si>
  <si>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</si>
  <si>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</si>
  <si>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</si>
  <si>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</si>
  <si>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</si>
  <si>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</si>
  <si>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</si>
  <si>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</si>
  <si>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</si>
  <si>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</si>
  <si>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</si>
  <si>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</si>
  <si>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</si>
  <si>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</si>
  <si>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</si>
  <si>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</si>
  <si>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</si>
  <si>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</si>
  <si>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</si>
  <si>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</si>
  <si>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</si>
  <si>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</si>
  <si>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</si>
  <si>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</si>
  <si>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</si>
  <si>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</si>
  <si>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</si>
  <si>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</si>
  <si>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</si>
  <si>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</si>
  <si>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</si>
  <si>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</si>
  <si>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</si>
  <si>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</si>
  <si>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</si>
  <si>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</si>
  <si>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</si>
  <si>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</si>
  <si>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</si>
  <si>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</si>
  <si>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</si>
  <si>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</si>
  <si>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</si>
  <si>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</si>
  <si>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</si>
  <si>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</si>
  <si>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</si>
  <si>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</si>
  <si>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</si>
  <si>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</si>
  <si>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</si>
  <si>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</si>
  <si>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</si>
  <si>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</si>
  <si>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</si>
  <si>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</si>
  <si>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</si>
  <si>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</si>
  <si>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</si>
  <si>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</si>
  <si>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</si>
  <si>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</si>
  <si>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</si>
  <si>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</si>
  <si>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</si>
  <si>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</si>
  <si>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</si>
  <si>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</si>
  <si>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</si>
  <si>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</si>
  <si>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</si>
  <si>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</si>
  <si>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</si>
  <si>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</si>
  <si>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</si>
  <si>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</si>
  <si>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</si>
  <si>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</si>
  <si>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</si>
  <si>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</si>
  <si>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</si>
  <si>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</si>
  <si>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</si>
  <si>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</si>
  <si>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</si>
  <si>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</si>
  <si>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</si>
  <si>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</si>
  <si>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</si>
  <si>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</si>
  <si>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</si>
  <si>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</si>
  <si>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</si>
  <si>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</si>
  <si>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</si>
  <si>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</si>
  <si>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</si>
  <si>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</si>
  <si>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</si>
  <si>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</si>
  <si>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</si>
  <si>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</si>
  <si>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</si>
  <si>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</si>
  <si>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</si>
  <si>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</si>
  <si>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</si>
  <si>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</si>
  <si>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</si>
  <si>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</si>
  <si>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</si>
  <si>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</si>
  <si>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</si>
  <si>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</si>
  <si>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</si>
  <si>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</si>
  <si>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</si>
  <si>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</si>
  <si>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</si>
  <si>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</si>
  <si>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</si>
  <si>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</si>
  <si>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</si>
  <si>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</si>
  <si>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</si>
  <si>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</si>
  <si>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</si>
  <si>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</si>
  <si>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</si>
  <si>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</si>
  <si>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</si>
  <si>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</si>
  <si>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</si>
  <si>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</si>
  <si>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</si>
  <si>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</si>
  <si>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</si>
  <si>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</si>
  <si>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</si>
  <si>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</si>
  <si>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</si>
  <si>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</si>
  <si>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</si>
  <si>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</si>
  <si>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</si>
  <si>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</si>
  <si>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</si>
  <si>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</si>
  <si>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</si>
  <si>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</si>
  <si>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</si>
  <si>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</si>
  <si>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</si>
  <si>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</si>
  <si>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</si>
  <si>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</si>
  <si>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</si>
  <si>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</si>
  <si>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</si>
  <si>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</si>
  <si>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</si>
  <si>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</si>
  <si>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</si>
  <si>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</si>
  <si>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</si>
  <si>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</si>
  <si>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</si>
  <si>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</si>
  <si>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</si>
  <si>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</si>
  <si>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</si>
  <si>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</si>
  <si>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</si>
  <si>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</si>
  <si>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</si>
  <si>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</si>
  <si>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</si>
  <si>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</si>
  <si>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</si>
  <si>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</si>
  <si>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</si>
  <si>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</si>
  <si>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</si>
  <si>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</si>
  <si>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</si>
  <si>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</si>
  <si>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</si>
  <si>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</si>
  <si>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</si>
  <si>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</si>
  <si>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</si>
  <si>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</si>
  <si>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</si>
  <si>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</si>
  <si>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</si>
  <si>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</si>
  <si>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</si>
  <si>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</si>
  <si>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</si>
  <si>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</si>
  <si>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</si>
  <si>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</si>
  <si>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</si>
  <si>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</si>
  <si>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</si>
  <si>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</si>
  <si>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</si>
  <si>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</si>
  <si>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</si>
  <si>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</si>
  <si>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</si>
  <si>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</si>
  <si>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</si>
  <si>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</si>
  <si>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</si>
  <si>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</si>
  <si>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</si>
  <si>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</si>
  <si>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</si>
  <si>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</si>
  <si>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</si>
  <si>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</si>
  <si>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</si>
  <si>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</si>
  <si>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</si>
  <si>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</si>
  <si>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</si>
  <si>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</si>
  <si>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</si>
  <si>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</si>
  <si>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</si>
  <si>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</si>
  <si>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</si>
  <si>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</si>
  <si>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</si>
  <si>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</si>
  <si>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</si>
  <si>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</si>
  <si>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</si>
  <si>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</si>
  <si>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</si>
  <si>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</si>
  <si>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</si>
  <si>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</si>
  <si>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</si>
  <si>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</si>
  <si>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</si>
  <si>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</si>
  <si>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</si>
  <si>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</si>
  <si>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</si>
  <si>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</si>
  <si>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</si>
  <si>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</si>
  <si>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</si>
  <si>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</si>
  <si>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</si>
  <si>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</si>
  <si>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</si>
  <si>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</si>
  <si>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</si>
  <si>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</si>
  <si>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</si>
  <si>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</si>
  <si>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</si>
  <si>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</si>
  <si>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</si>
  <si>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</si>
  <si>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</si>
  <si>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</si>
  <si>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</si>
  <si>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</si>
  <si>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</si>
  <si>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</si>
  <si>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</si>
  <si>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</si>
  <si>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</si>
  <si>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</si>
  <si>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</si>
  <si>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</si>
  <si>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</si>
  <si>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</si>
  <si>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</si>
  <si>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</si>
  <si>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</si>
  <si>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</si>
  <si>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</si>
  <si>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</si>
  <si>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</si>
  <si>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</si>
  <si>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</si>
  <si>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</si>
  <si>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</si>
  <si>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</si>
  <si>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</si>
  <si>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</si>
  <si>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</si>
  <si>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</si>
  <si>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</si>
  <si>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</si>
  <si>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</si>
  <si>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</si>
  <si>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</si>
  <si>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</si>
  <si>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</si>
  <si>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</si>
  <si>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</si>
  <si>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</si>
  <si>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</si>
  <si>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</si>
  <si>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</si>
  <si>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</si>
  <si>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</si>
  <si>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</si>
  <si>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</si>
  <si>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</si>
  <si>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</si>
  <si>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</si>
  <si>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</si>
  <si>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</si>
  <si>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</si>
  <si>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</si>
  <si>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</si>
  <si>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</si>
  <si>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</si>
  <si>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</si>
  <si>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</si>
  <si>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</si>
  <si>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</si>
  <si>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</si>
  <si>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</si>
  <si>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</si>
  <si>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</si>
  <si>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</si>
  <si>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</si>
  <si>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</si>
  <si>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</si>
  <si>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</si>
  <si>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</si>
  <si>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</si>
  <si>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</si>
  <si>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</si>
  <si>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</si>
  <si>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</si>
  <si>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</si>
  <si>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</si>
  <si>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</si>
  <si>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</si>
  <si>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</si>
  <si>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</si>
  <si>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</si>
  <si>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</si>
  <si>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</si>
  <si>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</si>
  <si>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</si>
  <si>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</si>
  <si>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</si>
  <si>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</si>
  <si>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</si>
  <si>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</si>
  <si>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</si>
  <si>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</si>
  <si>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</si>
  <si>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</si>
  <si>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</si>
  <si>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</si>
  <si>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</si>
  <si>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</si>
  <si>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</si>
  <si>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</si>
  <si>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</si>
  <si>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</si>
  <si>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</si>
  <si>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</si>
  <si>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</si>
  <si>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</si>
  <si>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</si>
  <si>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</si>
  <si>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</si>
  <si>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</si>
  <si>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</si>
  <si>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</si>
  <si>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</si>
  <si>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</si>
  <si>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</si>
  <si>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</si>
  <si>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</si>
  <si>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</si>
  <si>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</si>
  <si>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</si>
  <si>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</si>
  <si>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</si>
  <si>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</si>
  <si>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</si>
  <si>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</si>
  <si>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</si>
  <si>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</si>
  <si>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</si>
  <si>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</si>
  <si>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</si>
  <si>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</si>
  <si>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</si>
  <si>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</si>
  <si>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</si>
  <si>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</si>
  <si>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</si>
  <si>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</si>
  <si>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</si>
  <si>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</si>
  <si>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</si>
  <si>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</si>
  <si>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</si>
  <si>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</si>
  <si>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</si>
  <si>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</si>
  <si>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</si>
  <si>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</si>
  <si>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</si>
  <si>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</si>
  <si>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</si>
  <si>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</si>
  <si>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</si>
  <si>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</si>
  <si>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</si>
  <si>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</si>
  <si>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</si>
  <si>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</si>
  <si>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</si>
  <si>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</si>
  <si>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</si>
  <si>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</si>
  <si>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</si>
  <si>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</si>
  <si>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</si>
  <si>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</si>
  <si>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</si>
  <si>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</si>
  <si>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</si>
  <si>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</si>
  <si>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</si>
  <si>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</si>
  <si>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</si>
  <si>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</si>
  <si>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</si>
  <si>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</si>
  <si>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</si>
  <si>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</si>
  <si>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</si>
  <si>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</si>
  <si>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</si>
  <si>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</si>
  <si>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</si>
  <si>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</si>
  <si>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</si>
  <si>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</si>
  <si>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</si>
  <si>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</si>
  <si>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</si>
  <si>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</si>
  <si>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</si>
  <si>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</si>
  <si>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</si>
  <si>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</si>
  <si>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</si>
  <si>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</si>
  <si>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</si>
  <si>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</si>
  <si>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</si>
  <si>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</si>
  <si>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</si>
  <si>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</si>
  <si>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</si>
  <si>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</si>
  <si>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</si>
  <si>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</si>
  <si>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</si>
  <si>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</si>
  <si>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</si>
  <si>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</si>
  <si>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</si>
  <si>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</si>
  <si>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</si>
  <si>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</si>
  <si>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</si>
  <si>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</si>
  <si>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</si>
  <si>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</si>
  <si>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</si>
  <si>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</si>
  <si>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</si>
  <si>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</si>
  <si>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</si>
  <si>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</si>
  <si>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</si>
  <si>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</si>
  <si>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</si>
  <si>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</si>
  <si>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</si>
  <si>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</si>
  <si>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</si>
  <si>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</si>
  <si>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</si>
  <si>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</si>
  <si>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</si>
  <si>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</si>
  <si>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</si>
  <si>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</si>
  <si>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</si>
  <si>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</si>
  <si>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</si>
  <si>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</si>
  <si>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</si>
  <si>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</si>
  <si>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</si>
  <si>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</si>
  <si>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</si>
  <si>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</si>
  <si>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</si>
  <si>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</si>
  <si>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</si>
  <si>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</si>
  <si>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</si>
  <si>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</si>
  <si>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</si>
  <si>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</si>
  <si>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</si>
  <si>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</si>
  <si>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</si>
  <si>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</si>
  <si>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</si>
  <si>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</si>
  <si>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</si>
  <si>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</si>
  <si>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</si>
  <si>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</si>
  <si>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</si>
  <si>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</si>
  <si>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</si>
  <si>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</si>
  <si>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</si>
  <si>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</si>
  <si>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</si>
  <si>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</si>
  <si>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</si>
  <si>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</si>
  <si>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</si>
  <si>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</si>
  <si>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</si>
  <si>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</si>
  <si>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</si>
  <si>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</si>
  <si>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</si>
  <si>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</si>
  <si>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</si>
  <si>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</si>
  <si>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</si>
  <si>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</si>
  <si>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</si>
  <si>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</si>
  <si>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</si>
  <si>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</si>
  <si>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</si>
  <si>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</si>
  <si>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</si>
  <si>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</si>
  <si>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</si>
  <si>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</si>
  <si>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</si>
  <si>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</si>
  <si>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</si>
  <si>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</si>
  <si>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</si>
  <si>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</si>
  <si>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</si>
  <si>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</si>
  <si>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</si>
  <si>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</si>
  <si>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</si>
  <si>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</si>
  <si>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</si>
  <si>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</si>
  <si>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</si>
  <si>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</si>
  <si>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</si>
  <si>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</si>
  <si>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</si>
  <si>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</si>
  <si>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</si>
  <si>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</si>
  <si>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</si>
  <si>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</si>
  <si>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</si>
  <si>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</si>
  <si>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</si>
  <si>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</si>
  <si>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</si>
  <si>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</si>
  <si>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</si>
  <si>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</si>
  <si>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</si>
  <si>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</si>
  <si>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</si>
  <si>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</si>
  <si>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</si>
  <si>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</si>
  <si>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</si>
  <si>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</si>
  <si>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</si>
  <si>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</si>
  <si>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</si>
  <si>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</si>
  <si>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</si>
  <si>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</si>
  <si>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</si>
  <si>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</si>
  <si>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</si>
  <si>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</si>
  <si>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</si>
  <si>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</si>
  <si>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</si>
  <si>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</si>
  <si>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</si>
  <si>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</si>
  <si>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</si>
  <si>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</si>
  <si>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</si>
  <si>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</si>
  <si>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</si>
  <si>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</si>
  <si>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</si>
  <si>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</si>
  <si>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</si>
  <si>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</si>
  <si>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</si>
  <si>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</si>
  <si>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</si>
  <si>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</si>
  <si>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</si>
  <si>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</si>
  <si>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</si>
  <si>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</si>
  <si>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</si>
  <si>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</si>
  <si>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</si>
  <si>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</si>
  <si>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</si>
  <si>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</si>
  <si>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</si>
  <si>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</si>
  <si>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</si>
  <si>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</si>
  <si>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</si>
  <si>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</si>
  <si>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</si>
  <si>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</si>
  <si>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</si>
  <si>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</si>
  <si>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</si>
  <si>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</si>
  <si>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</si>
  <si>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</si>
  <si>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</si>
  <si>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</si>
  <si>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</si>
  <si>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</si>
  <si>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</si>
  <si>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</si>
  <si>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</si>
  <si>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</si>
  <si>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</si>
  <si>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</si>
  <si>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</si>
  <si>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</si>
  <si>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</si>
  <si>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</si>
  <si>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</si>
  <si>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</si>
  <si>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</si>
  <si>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</si>
  <si>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</si>
  <si>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</si>
  <si>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</si>
  <si>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</si>
  <si>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</si>
  <si>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</si>
  <si>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</si>
  <si>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</si>
  <si>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</si>
  <si>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</si>
  <si>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</si>
  <si>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</si>
  <si>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</si>
  <si>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</si>
  <si>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</si>
  <si>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</si>
  <si>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</si>
  <si>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</si>
  <si>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</si>
  <si>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</si>
  <si>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</si>
  <si>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</si>
  <si>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</si>
  <si>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</si>
  <si>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</si>
  <si>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</si>
  <si>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</si>
  <si>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</si>
  <si>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</si>
  <si>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</si>
  <si>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</si>
  <si>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</si>
  <si>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</si>
  <si>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</si>
  <si>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</si>
  <si>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</si>
  <si>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</si>
  <si>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</si>
  <si>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</si>
  <si>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</si>
  <si>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</si>
  <si>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</si>
  <si>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</si>
  <si>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</si>
  <si>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</si>
  <si>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</si>
  <si>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</si>
  <si>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</si>
  <si>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</si>
  <si>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</si>
  <si>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</si>
  <si>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</si>
  <si>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</si>
  <si>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</si>
  <si>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</si>
  <si>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</si>
  <si>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</si>
  <si>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</si>
  <si>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</si>
  <si>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</si>
  <si>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</si>
  <si>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</si>
  <si>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</si>
  <si>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</si>
  <si>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</si>
  <si>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</si>
  <si>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</si>
  <si>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</si>
  <si>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</si>
  <si>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</si>
  <si>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</si>
  <si>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</si>
  <si>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</si>
  <si>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</si>
  <si>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</si>
  <si>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</si>
  <si>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</si>
  <si>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</si>
  <si>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</si>
  <si>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</si>
  <si>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</si>
  <si>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</si>
  <si>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</si>
  <si>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</si>
  <si>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</si>
  <si>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</si>
  <si>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</si>
  <si>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</si>
  <si>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</si>
  <si>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</si>
  <si>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</si>
  <si>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</si>
  <si>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</si>
  <si>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</si>
  <si>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</si>
  <si>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</si>
  <si>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</si>
  <si>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</si>
  <si>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</si>
  <si>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</si>
  <si>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</si>
  <si>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</si>
  <si>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</si>
  <si>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</si>
  <si>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</si>
  <si>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</si>
  <si>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</si>
  <si>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</si>
  <si>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</si>
  <si>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</si>
  <si>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</si>
  <si>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</si>
  <si>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</si>
  <si>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</si>
  <si>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</si>
  <si>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</si>
  <si>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</si>
  <si>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</si>
  <si>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</si>
  <si>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</si>
  <si>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</si>
  <si>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</si>
  <si>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</si>
  <si>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</si>
  <si>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</si>
  <si>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</si>
  <si>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</si>
  <si>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</si>
  <si>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</si>
  <si>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</si>
  <si>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</si>
  <si>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</si>
  <si>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</si>
  <si>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</si>
  <si>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</si>
  <si>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</si>
  <si>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</si>
  <si>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</si>
  <si>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</si>
  <si>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</si>
  <si>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</si>
  <si>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</si>
  <si>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</si>
  <si>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</si>
  <si>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</si>
  <si>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</si>
  <si>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</si>
  <si>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</si>
  <si>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</si>
  <si>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</si>
  <si>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</si>
  <si>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</si>
  <si>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</si>
  <si>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</si>
  <si>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</si>
  <si>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</si>
  <si>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</si>
  <si>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</si>
  <si>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</si>
  <si>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</si>
  <si>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</si>
  <si>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</si>
  <si>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</si>
  <si>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</si>
  <si>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</si>
  <si>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</si>
  <si>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</si>
  <si>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</si>
  <si>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</si>
  <si>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</si>
  <si>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</si>
  <si>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</si>
  <si>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</si>
  <si>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</si>
  <si>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</si>
  <si>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</si>
  <si>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</si>
  <si>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</si>
  <si>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</si>
  <si>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</si>
  <si>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</si>
  <si>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</si>
  <si>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</si>
  <si>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</si>
  <si>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</si>
  <si>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</si>
  <si>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</si>
  <si>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</si>
  <si>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</si>
  <si>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</si>
  <si>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</si>
  <si>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</si>
  <si>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</si>
  <si>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</si>
  <si>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</si>
  <si>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</si>
  <si>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</si>
  <si>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</si>
  <si>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</si>
  <si>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</si>
  <si>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</si>
  <si>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</si>
  <si>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</si>
  <si>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</si>
  <si>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</si>
  <si>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</si>
  <si>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</si>
  <si>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</si>
  <si>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</si>
  <si>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</si>
  <si>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</si>
  <si>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</si>
  <si>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</si>
  <si>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</si>
  <si>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</si>
  <si>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</si>
  <si>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</si>
  <si>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</si>
  <si>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</si>
  <si>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</si>
  <si>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</si>
  <si>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</si>
  <si>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</si>
  <si>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</si>
  <si>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</si>
  <si>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</si>
  <si>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</si>
  <si>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</si>
  <si>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</si>
  <si>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</si>
  <si>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</si>
  <si>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</si>
  <si>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</si>
  <si>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</si>
  <si>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</si>
  <si>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</si>
  <si>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</si>
  <si>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</si>
  <si>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</si>
  <si>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</si>
  <si>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</si>
  <si>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</si>
  <si>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</si>
  <si>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</si>
  <si>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</si>
  <si>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</si>
  <si>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</si>
  <si>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</si>
  <si>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</si>
  <si>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</si>
  <si>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</si>
  <si>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</si>
  <si>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</si>
  <si>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</si>
  <si>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</si>
  <si>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</si>
  <si>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</si>
  <si>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</si>
  <si>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</si>
  <si>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</si>
  <si>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</si>
  <si>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</si>
  <si>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</si>
  <si>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</si>
  <si>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</si>
  <si>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</si>
  <si>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</si>
  <si>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</si>
  <si>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</si>
  <si>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</si>
  <si>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</si>
  <si>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</si>
  <si>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</si>
  <si>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</si>
  <si>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</si>
  <si>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</si>
  <si>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</si>
  <si>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</si>
  <si>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</si>
  <si>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</si>
  <si>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</si>
  <si>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</si>
  <si>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</si>
  <si>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</si>
  <si>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</si>
  <si>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</si>
  <si>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</si>
  <si>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</si>
  <si>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</si>
  <si>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</si>
  <si>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</si>
  <si>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</si>
  <si>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</si>
  <si>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</si>
  <si>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</si>
  <si>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</si>
  <si>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</si>
  <si>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</si>
  <si>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</si>
  <si>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</si>
  <si>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</si>
  <si>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</si>
  <si>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</si>
  <si>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</si>
  <si>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</si>
  <si>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</si>
  <si>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</si>
  <si>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</si>
  <si>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</si>
  <si>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</si>
  <si>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</si>
  <si>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</si>
  <si>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</si>
  <si>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</si>
  <si>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</si>
  <si>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</si>
  <si>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</si>
  <si>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</si>
  <si>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</si>
  <si>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</si>
  <si>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</si>
  <si>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</si>
  <si>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</si>
  <si>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</si>
  <si>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</si>
  <si>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</si>
  <si>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</si>
  <si>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</si>
  <si>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</si>
  <si>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</si>
  <si>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</si>
  <si>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</si>
  <si>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</si>
  <si>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</si>
  <si>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</si>
  <si>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</si>
  <si>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</si>
  <si>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</si>
  <si>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</si>
  <si>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</si>
  <si>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</si>
  <si>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</si>
  <si>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</si>
  <si>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</si>
  <si>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</si>
  <si>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</si>
  <si>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</si>
  <si>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</si>
  <si>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</si>
  <si>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</si>
  <si>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</si>
  <si>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</si>
  <si>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</si>
  <si>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</si>
  <si>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</si>
  <si>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</si>
  <si>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</si>
  <si>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</si>
  <si>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</si>
  <si>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</si>
  <si>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</si>
  <si>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</si>
  <si>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</si>
  <si>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</si>
  <si>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</si>
  <si>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</si>
  <si>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</si>
  <si>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</si>
  <si>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</si>
  <si>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</si>
  <si>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</si>
  <si>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</si>
  <si>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</si>
  <si>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</si>
  <si>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</si>
  <si>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</si>
  <si>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</si>
  <si>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</si>
  <si>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</si>
  <si>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</si>
  <si>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</si>
  <si>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</si>
  <si>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</si>
  <si>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</si>
  <si>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</si>
  <si>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</si>
  <si>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</si>
  <si>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</si>
  <si>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</si>
  <si>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</si>
  <si>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</si>
  <si>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</si>
  <si>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</si>
  <si>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</si>
  <si>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</si>
  <si>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</si>
  <si>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</si>
  <si>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</si>
  <si>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</si>
  <si>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</si>
  <si>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</si>
  <si>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</si>
  <si>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</si>
  <si>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</si>
  <si>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</si>
  <si>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</si>
  <si>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</si>
  <si>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</si>
  <si>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</si>
  <si>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</si>
  <si>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</si>
  <si>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</si>
  <si>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</si>
  <si>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</si>
  <si>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</si>
  <si>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</si>
  <si>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</si>
  <si>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</si>
  <si>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</si>
  <si>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</si>
  <si>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</si>
  <si>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</si>
  <si>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</si>
  <si>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</si>
  <si>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</si>
  <si>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</si>
  <si>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</si>
  <si>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</si>
  <si>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</si>
  <si>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</si>
  <si>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</si>
  <si>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</si>
  <si>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</si>
  <si>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</si>
  <si>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</si>
  <si>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</si>
  <si>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</si>
  <si>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</si>
  <si>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</si>
  <si>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</si>
  <si>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</si>
  <si>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</si>
  <si>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</si>
  <si>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</si>
  <si>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</si>
  <si>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</si>
  <si>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</si>
  <si>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</si>
  <si>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</si>
  <si>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</si>
  <si>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</si>
  <si>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</si>
  <si>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</si>
  <si>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</si>
  <si>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</si>
  <si>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</si>
  <si>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</si>
  <si>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</si>
  <si>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</si>
  <si>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</si>
  <si>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</si>
  <si>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</si>
  <si>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</si>
  <si>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</si>
  <si>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</si>
  <si>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</si>
  <si>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</si>
  <si>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</si>
  <si>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</si>
  <si>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</si>
  <si>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</si>
  <si>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</si>
  <si>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</si>
  <si>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</si>
  <si>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</si>
  <si>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</si>
  <si>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</si>
  <si>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</si>
  <si>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</si>
  <si>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</si>
  <si>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</si>
  <si>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</si>
  <si>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</si>
  <si>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</si>
  <si>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</si>
  <si>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</si>
  <si>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</si>
  <si>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</si>
  <si>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</si>
  <si>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</si>
  <si>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</si>
  <si>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</si>
  <si>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</si>
  <si>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</si>
  <si>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</si>
  <si>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</si>
  <si>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</si>
  <si>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</si>
  <si>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</si>
  <si>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</si>
  <si>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</si>
  <si>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</si>
  <si>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</si>
  <si>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</si>
  <si>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</si>
  <si>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</si>
  <si>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</si>
  <si>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</si>
  <si>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</si>
  <si>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</si>
  <si>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</si>
  <si>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</si>
  <si>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</si>
  <si>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</si>
  <si>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</si>
  <si>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</si>
  <si>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</si>
  <si>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</si>
  <si>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</si>
  <si>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</si>
  <si>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</si>
  <si>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</si>
  <si>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</si>
  <si>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</si>
  <si>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</si>
  <si>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</si>
  <si>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</si>
  <si>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</si>
  <si>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</si>
  <si>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</si>
  <si>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</si>
  <si>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</si>
  <si>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</si>
  <si>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</si>
  <si>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</si>
  <si>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</si>
  <si>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</si>
  <si>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</si>
  <si>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</si>
  <si>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</si>
  <si>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</si>
  <si>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</si>
  <si>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</si>
  <si>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</si>
  <si>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</si>
  <si>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</si>
  <si>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</si>
  <si>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</si>
  <si>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</si>
  <si>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</si>
  <si>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</si>
  <si>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</si>
  <si>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</si>
  <si>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</si>
  <si>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</si>
  <si>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</si>
  <si>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</si>
  <si>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</si>
  <si>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</si>
  <si>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</si>
  <si>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</si>
  <si>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</si>
  <si>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</si>
  <si>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</si>
  <si>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</si>
  <si>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</si>
  <si>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</si>
  <si>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</si>
  <si>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</si>
  <si>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</si>
  <si>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</si>
  <si>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</si>
  <si>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</si>
  <si>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</si>
  <si>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</si>
  <si>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</si>
  <si>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</si>
  <si>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</si>
  <si>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</si>
  <si>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</si>
  <si>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</si>
  <si>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</si>
  <si>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</si>
  <si>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</si>
  <si>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</si>
  <si>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</si>
  <si>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</si>
  <si>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</si>
  <si>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</si>
  <si>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</si>
  <si>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</si>
  <si>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</si>
  <si>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</si>
  <si>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</si>
  <si>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</si>
  <si>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</si>
  <si>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</si>
  <si>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</si>
  <si>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</si>
  <si>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</si>
  <si>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</si>
  <si>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</si>
  <si>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</si>
  <si>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</si>
  <si>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</si>
  <si>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</si>
  <si>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</si>
  <si>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</si>
  <si>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</si>
  <si>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</si>
  <si>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</si>
  <si>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</si>
  <si>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</si>
  <si>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</si>
  <si>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</si>
  <si>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</si>
  <si>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</si>
  <si>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</si>
  <si>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</si>
  <si>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</si>
  <si>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</si>
  <si>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</si>
  <si>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</si>
  <si>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</si>
  <si>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</si>
  <si>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</si>
  <si>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</si>
  <si>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</si>
  <si>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</si>
  <si>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</si>
  <si>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</si>
  <si>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</si>
  <si>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</si>
  <si>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</si>
  <si>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</si>
  <si>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</si>
  <si>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</si>
  <si>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</si>
  <si>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</si>
  <si>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</si>
  <si>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</si>
  <si>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</si>
  <si>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</si>
  <si>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</si>
  <si>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</si>
  <si>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</si>
  <si>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</si>
  <si>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</si>
  <si>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</si>
  <si>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</si>
  <si>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</si>
  <si>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</si>
  <si>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</si>
  <si>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</si>
  <si>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</si>
  <si>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</si>
  <si>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</si>
  <si>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</si>
  <si>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</si>
  <si>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</si>
  <si>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</si>
  <si>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</si>
  <si>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</si>
  <si>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</si>
  <si>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</si>
  <si>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</si>
  <si>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</si>
  <si>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</si>
  <si>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</si>
  <si>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</si>
  <si>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</si>
  <si>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</si>
  <si>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</si>
  <si>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</si>
  <si>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</si>
  <si>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</si>
  <si>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</si>
  <si>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</si>
  <si>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</si>
  <si>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</si>
  <si>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</si>
  <si>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</si>
  <si>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</si>
  <si>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</si>
  <si>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</si>
  <si>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</si>
  <si>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</si>
  <si>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</si>
  <si>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</si>
  <si>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</si>
  <si>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</si>
  <si>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</si>
  <si>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</si>
  <si>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</si>
  <si>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</si>
  <si>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</si>
  <si>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</si>
  <si>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</si>
  <si>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</si>
  <si>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</si>
  <si>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</si>
  <si>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</si>
  <si>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</si>
  <si>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</si>
  <si>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</si>
  <si>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</si>
  <si>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</si>
  <si>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</si>
  <si>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</si>
  <si>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</si>
  <si>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</si>
  <si>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</si>
  <si>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</si>
  <si>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</si>
  <si>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</si>
  <si>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</si>
  <si>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</si>
  <si>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</si>
  <si>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</si>
  <si>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</si>
  <si>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</si>
  <si>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</si>
  <si>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</si>
  <si>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</si>
  <si>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</si>
  <si>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</si>
  <si>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</si>
  <si>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</si>
  <si>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</si>
  <si>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</si>
  <si>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</si>
  <si>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</si>
  <si>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</si>
  <si>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</si>
  <si>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</si>
  <si>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</si>
  <si>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</si>
  <si>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</si>
  <si>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</si>
  <si>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</si>
  <si>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</si>
  <si>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</si>
  <si>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</si>
  <si>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</si>
  <si>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</si>
  <si>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</si>
  <si>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</si>
  <si>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</si>
  <si>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</si>
  <si>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</si>
  <si>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</si>
  <si>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</si>
  <si>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</si>
  <si>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</si>
  <si>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</si>
  <si>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</si>
  <si>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</si>
  <si>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</si>
  <si>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</si>
  <si>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</si>
  <si>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</si>
  <si>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</si>
  <si>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</si>
  <si>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</si>
  <si>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</si>
  <si>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</si>
  <si>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</si>
  <si>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</si>
  <si>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</si>
  <si>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</si>
  <si>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</si>
  <si>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</si>
  <si>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</si>
  <si>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</si>
  <si>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</si>
  <si>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</si>
  <si>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</si>
  <si>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</si>
  <si>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</si>
  <si>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</si>
  <si>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</si>
  <si>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</si>
  <si>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</si>
  <si>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</si>
  <si>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</si>
  <si>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</si>
  <si>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</si>
  <si>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</si>
  <si>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</si>
  <si>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</si>
  <si>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</si>
  <si>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</si>
  <si>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</si>
  <si>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</si>
  <si>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</si>
  <si>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</si>
  <si>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</si>
  <si>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</si>
  <si>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</si>
  <si>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</si>
  <si>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</si>
  <si>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</si>
  <si>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</si>
  <si>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</si>
  <si>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</si>
  <si>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</si>
  <si>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</si>
  <si>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</si>
  <si>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</si>
  <si>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</si>
  <si>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</si>
  <si>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</si>
  <si>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</si>
  <si>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</si>
  <si>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</si>
  <si>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</si>
  <si>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</si>
  <si>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</si>
  <si>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</si>
  <si>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</si>
  <si>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</si>
  <si>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</si>
  <si>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</si>
  <si>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</si>
  <si>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</si>
  <si>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</si>
  <si>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</si>
  <si>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</si>
  <si>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</si>
  <si>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</si>
  <si>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</si>
  <si>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</si>
  <si>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</si>
  <si>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</si>
  <si>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</si>
  <si>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</si>
  <si>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</si>
  <si>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</si>
  <si>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</si>
  <si>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</si>
  <si>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</si>
  <si>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</si>
  <si>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</si>
  <si>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</si>
  <si>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</si>
  <si>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</si>
  <si>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</si>
  <si>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</si>
  <si>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</si>
  <si>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</si>
  <si>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</si>
  <si>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</si>
  <si>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</si>
  <si>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</si>
  <si>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</si>
  <si>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</si>
  <si>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</si>
  <si>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</si>
  <si>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</si>
  <si>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</si>
  <si>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</si>
  <si>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</si>
  <si>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</si>
  <si>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</si>
  <si>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</si>
  <si>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</si>
  <si>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</si>
  <si>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</si>
  <si>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</si>
  <si>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</si>
  <si>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</si>
  <si>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</si>
  <si>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</si>
  <si>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</si>
  <si>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</si>
  <si>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</si>
  <si>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</si>
  <si>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</si>
  <si>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</si>
  <si>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</si>
  <si>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</si>
  <si>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</si>
  <si>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</si>
  <si>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</si>
  <si>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</si>
  <si>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</si>
  <si>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</si>
  <si>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</si>
  <si>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</si>
  <si>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</si>
  <si>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</si>
  <si>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</si>
  <si>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</si>
  <si>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</si>
  <si>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</si>
  <si>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</si>
  <si>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</si>
  <si>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</si>
  <si>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</si>
  <si>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</si>
  <si>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</si>
  <si>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</si>
  <si>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</si>
  <si>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</si>
  <si>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</si>
  <si>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</si>
  <si>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</si>
  <si>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</si>
  <si>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</si>
  <si>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</si>
  <si>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</si>
  <si>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</si>
  <si>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</si>
  <si>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</si>
  <si>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</si>
  <si>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</si>
  <si>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</si>
  <si>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</si>
  <si>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</si>
  <si>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</si>
  <si>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</si>
  <si>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</si>
  <si>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</si>
  <si>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</si>
  <si>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</si>
  <si>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</si>
  <si>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</si>
  <si>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</si>
  <si>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</si>
  <si>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</si>
  <si>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</si>
  <si>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</si>
  <si>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</si>
  <si>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</si>
  <si>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</si>
  <si>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</si>
  <si>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</si>
  <si>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</si>
  <si>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</si>
  <si>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</si>
  <si>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</si>
  <si>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</si>
  <si>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</si>
  <si>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</si>
  <si>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</si>
  <si>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</si>
  <si>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</si>
  <si>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</si>
  <si>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</si>
  <si>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</si>
  <si>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</si>
  <si>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</si>
  <si>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</si>
  <si>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</si>
  <si>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</si>
  <si>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</si>
  <si>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</si>
  <si>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</si>
  <si>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</si>
  <si>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</si>
  <si>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</si>
  <si>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</si>
  <si>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</si>
  <si>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</si>
  <si>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</si>
  <si>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</si>
  <si>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</si>
  <si>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</si>
  <si>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</si>
  <si>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</si>
  <si>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</si>
  <si>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</si>
  <si>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</si>
  <si>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</si>
  <si>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</si>
  <si>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</si>
  <si>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</si>
  <si>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</si>
  <si>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</si>
  <si>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</si>
  <si>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</si>
  <si>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</si>
  <si>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</si>
  <si>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</si>
  <si>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</si>
  <si>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</si>
  <si>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</si>
  <si>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</si>
  <si>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</si>
  <si>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</si>
  <si>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</si>
  <si>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</si>
  <si>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</si>
  <si>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</si>
  <si>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</si>
  <si>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</si>
  <si>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</si>
  <si>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</si>
  <si>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</si>
  <si>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</si>
  <si>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</si>
  <si>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</si>
  <si>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</si>
  <si>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</si>
  <si>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</si>
  <si>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</si>
  <si>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</si>
  <si>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</si>
  <si>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</si>
  <si>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</si>
  <si>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</si>
  <si>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</si>
  <si>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</si>
  <si>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</si>
  <si>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</si>
  <si>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</si>
  <si>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</si>
  <si>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</si>
  <si>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</si>
  <si>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</si>
  <si>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</si>
  <si>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</si>
  <si>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</si>
  <si>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</si>
  <si>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</si>
  <si>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</si>
  <si>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</si>
  <si>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</si>
  <si>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</si>
  <si>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</si>
  <si>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</si>
  <si>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</si>
  <si>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</si>
  <si>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</si>
  <si>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</si>
  <si>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</si>
  <si>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</si>
  <si>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</si>
  <si>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</si>
  <si>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</si>
  <si>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</si>
  <si>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</si>
  <si>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</si>
  <si>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</si>
  <si>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</si>
  <si>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</si>
  <si>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</si>
  <si>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</si>
  <si>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</si>
  <si>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</si>
  <si>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</si>
  <si>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</si>
  <si>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</si>
  <si>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</si>
  <si>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</si>
  <si>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</si>
  <si>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</si>
  <si>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</si>
  <si>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</si>
  <si>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</si>
  <si>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</si>
  <si>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</si>
  <si>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</si>
  <si>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</si>
  <si>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</si>
  <si>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</si>
  <si>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</si>
  <si>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</si>
  <si>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</si>
  <si>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</si>
  <si>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</si>
  <si>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</si>
  <si>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</si>
  <si>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</si>
  <si>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</si>
  <si>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</si>
  <si>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</si>
  <si>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</si>
  <si>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</si>
  <si>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</si>
  <si>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</si>
  <si>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</si>
  <si>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</si>
  <si>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</si>
  <si>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</si>
  <si>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</si>
  <si>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</si>
  <si>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</si>
  <si>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</si>
  <si>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</si>
  <si>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</si>
  <si>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</si>
  <si>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</si>
  <si>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</si>
  <si>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</si>
  <si>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</si>
  <si>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</si>
  <si>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</si>
  <si>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</si>
  <si>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</si>
  <si>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</si>
  <si>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</si>
  <si>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</si>
  <si>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</si>
  <si>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</si>
  <si>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</si>
  <si>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</si>
  <si>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</si>
  <si>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</si>
  <si>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</si>
  <si>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</si>
  <si>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</si>
  <si>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</si>
  <si>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</si>
  <si>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</si>
  <si>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</si>
  <si>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</si>
  <si>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</si>
  <si>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</si>
  <si>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</si>
  <si>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</si>
  <si>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</si>
  <si>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</si>
  <si>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</si>
  <si>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</si>
  <si>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</si>
  <si>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</si>
  <si>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</si>
  <si>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</si>
  <si>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</si>
  <si>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</si>
  <si>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</si>
  <si>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</si>
  <si>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</si>
  <si>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</si>
  <si>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</si>
  <si>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</si>
  <si>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</si>
  <si>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</si>
  <si>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</si>
  <si>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</si>
  <si>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</si>
  <si>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</si>
  <si>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</si>
  <si>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</si>
  <si>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</si>
  <si>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</si>
  <si>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</si>
  <si>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</si>
  <si>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</si>
  <si>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</si>
  <si>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</si>
  <si>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</si>
  <si>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</si>
  <si>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</si>
  <si>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</si>
  <si>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</si>
  <si>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</si>
  <si>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</si>
  <si>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</si>
  <si>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</si>
  <si>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</si>
  <si>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</si>
  <si>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</si>
  <si>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</si>
  <si>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</si>
  <si>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</si>
  <si>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</si>
  <si>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</si>
  <si>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</si>
  <si>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</si>
  <si>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</si>
  <si>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</si>
  <si>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</si>
  <si>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</si>
  <si>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</si>
  <si>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</si>
  <si>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</si>
  <si>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</si>
  <si>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</si>
  <si>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</si>
  <si>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</si>
  <si>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</si>
  <si>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</si>
  <si>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</si>
  <si>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</si>
  <si>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</si>
  <si>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</si>
  <si>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</si>
  <si>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</si>
  <si>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</si>
  <si>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</si>
  <si>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</si>
  <si>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</si>
  <si>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</si>
  <si>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</si>
  <si>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</si>
  <si>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</si>
  <si>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</si>
  <si>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</si>
  <si>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</si>
  <si>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</si>
  <si>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</si>
  <si>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</si>
  <si>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</si>
  <si>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</si>
  <si>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</si>
  <si>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</si>
  <si>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</si>
  <si>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</si>
  <si>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</si>
  <si>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</si>
  <si>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</si>
  <si>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</si>
  <si>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</si>
  <si>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</si>
  <si>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</si>
  <si>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</si>
  <si>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</si>
  <si>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</si>
  <si>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</si>
  <si>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</si>
  <si>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</si>
  <si>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</si>
  <si>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</si>
  <si>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</si>
  <si>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</si>
  <si>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</si>
  <si>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</si>
  <si>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</si>
  <si>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</si>
  <si>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</si>
  <si>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</si>
  <si>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</si>
  <si>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</si>
  <si>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</si>
  <si>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</si>
  <si>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</si>
  <si>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</si>
  <si>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</si>
  <si>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</si>
  <si>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</si>
  <si>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</si>
  <si>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</si>
  <si>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</si>
  <si>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</si>
  <si>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</si>
  <si>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</si>
  <si>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</si>
  <si>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</si>
  <si>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</si>
  <si>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</si>
  <si>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</si>
  <si>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</si>
  <si>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</si>
  <si>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</si>
  <si>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</si>
  <si>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</si>
  <si>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</si>
  <si>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</si>
  <si>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</si>
  <si>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</si>
  <si>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</si>
  <si>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</si>
  <si>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</si>
  <si>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</si>
  <si>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</si>
  <si>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</si>
  <si>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</si>
  <si>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</si>
  <si>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</si>
  <si>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</si>
  <si>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</si>
  <si>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</si>
  <si>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</si>
  <si>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</si>
  <si>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</si>
  <si>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</si>
  <si>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</si>
  <si>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</si>
  <si>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</si>
  <si>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</si>
  <si>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</si>
  <si>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</si>
  <si>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</si>
  <si>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</si>
  <si>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</si>
  <si>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</si>
  <si>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</si>
  <si>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</si>
  <si>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</si>
  <si>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</si>
  <si>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</si>
  <si>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</si>
  <si>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</si>
  <si>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</si>
  <si>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</si>
  <si>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</si>
  <si>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</si>
  <si>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</si>
  <si>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</si>
  <si>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</si>
  <si>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</si>
  <si>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</si>
  <si>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</si>
  <si>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</si>
  <si>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</si>
  <si>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</si>
  <si>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</si>
  <si>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</si>
  <si>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</si>
  <si>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</si>
  <si>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</si>
  <si>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</si>
  <si>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</si>
  <si>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</si>
  <si>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</si>
  <si>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</si>
  <si>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</si>
  <si>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</si>
  <si>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</si>
  <si>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</si>
  <si>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</si>
  <si>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</si>
  <si>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</si>
  <si>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</si>
  <si>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</si>
  <si>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</si>
  <si>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</si>
  <si>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</si>
  <si>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</si>
  <si>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</si>
  <si>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</si>
  <si>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</si>
  <si>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</si>
  <si>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</si>
  <si>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</si>
  <si>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</si>
  <si>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</si>
  <si>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</si>
  <si>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</si>
  <si>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</si>
  <si>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</si>
  <si>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</si>
  <si>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</si>
  <si>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</si>
  <si>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</si>
  <si>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</si>
  <si>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</si>
  <si>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</si>
  <si>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</si>
  <si>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</si>
  <si>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</si>
  <si>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</si>
  <si>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</si>
  <si>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</si>
  <si>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</si>
  <si>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</si>
  <si>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</si>
  <si>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</si>
  <si>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</si>
  <si>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</si>
  <si>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</si>
  <si>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</si>
  <si>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</si>
  <si>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</si>
  <si>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</si>
  <si>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</si>
  <si>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</si>
  <si>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</si>
  <si>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</si>
  <si>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</si>
  <si>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</si>
  <si>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</si>
  <si>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</si>
  <si>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</si>
  <si>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</si>
  <si>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</si>
  <si>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</si>
  <si>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</si>
  <si>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</si>
  <si>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</si>
  <si>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</si>
  <si>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</si>
  <si>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</si>
  <si>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</si>
  <si>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</si>
  <si>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</si>
  <si>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</si>
  <si>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</si>
  <si>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</si>
  <si>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</si>
  <si>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</si>
  <si>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</si>
  <si>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</si>
  <si>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</si>
  <si>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</si>
  <si>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</si>
  <si>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</si>
  <si>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</si>
  <si>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</si>
  <si>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</si>
  <si>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</si>
  <si>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</si>
  <si>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</si>
  <si>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</si>
  <si>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</si>
  <si>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</si>
  <si>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</si>
  <si>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</si>
  <si>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</si>
  <si>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</si>
  <si>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</si>
  <si>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</si>
  <si>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</si>
  <si>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</si>
  <si>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</si>
  <si>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</si>
  <si>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</si>
  <si>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</si>
  <si>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</si>
  <si>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</si>
  <si>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</si>
  <si>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</si>
  <si>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</si>
  <si>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</si>
  <si>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</si>
  <si>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</si>
  <si>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</si>
  <si>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</si>
  <si>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</si>
  <si>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</si>
  <si>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</si>
  <si>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</si>
  <si>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</si>
  <si>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</si>
  <si>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</si>
  <si>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</si>
  <si>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</si>
  <si>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</si>
  <si>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</si>
  <si>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</si>
  <si>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</si>
  <si>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</si>
  <si>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</si>
  <si>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</si>
  <si>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</si>
  <si>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</si>
  <si>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</si>
  <si>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</si>
  <si>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</si>
  <si>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</si>
  <si>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</si>
  <si>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</si>
  <si>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</si>
  <si>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</si>
  <si>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</si>
  <si>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</si>
  <si>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</si>
  <si>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</si>
  <si>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</si>
  <si>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</si>
  <si>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</si>
  <si>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</si>
  <si>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</si>
  <si>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</si>
  <si>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</si>
  <si>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</si>
  <si>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</si>
  <si>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</si>
  <si>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</si>
  <si>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</si>
  <si>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</si>
  <si>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</si>
  <si>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</si>
  <si>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</si>
  <si>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</si>
  <si>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</si>
  <si>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</si>
  <si>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</si>
  <si>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</si>
  <si>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</si>
  <si>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</si>
  <si>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</si>
  <si>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</si>
  <si>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</si>
  <si>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</si>
  <si>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</si>
  <si>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</si>
  <si>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</si>
  <si>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</si>
  <si>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</si>
  <si>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</si>
  <si>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</si>
  <si>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</si>
  <si>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</si>
  <si>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</si>
  <si>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</si>
  <si>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</si>
  <si>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</si>
  <si>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</si>
  <si>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</si>
  <si>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</si>
  <si>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</si>
  <si>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</si>
  <si>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</si>
  <si>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</si>
  <si>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</si>
  <si>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</si>
  <si>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</si>
  <si>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</si>
  <si>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</si>
  <si>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</si>
  <si>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</si>
  <si>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</si>
  <si>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</si>
  <si>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</si>
  <si>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</si>
  <si>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</si>
  <si>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</si>
  <si>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</si>
  <si>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</si>
  <si>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</si>
  <si>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</si>
  <si>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</si>
  <si>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</si>
  <si>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</si>
  <si>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</si>
  <si>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</si>
  <si>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</si>
  <si>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</si>
  <si>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</si>
  <si>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</si>
  <si>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</si>
  <si>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</si>
  <si>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</si>
  <si>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</si>
  <si>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</si>
  <si>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</si>
  <si>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</si>
  <si>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</si>
  <si>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</si>
  <si>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</si>
  <si>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</si>
  <si>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</si>
  <si>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</si>
  <si>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</si>
  <si>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</si>
  <si>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</si>
  <si>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</si>
  <si>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</si>
  <si>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</si>
  <si>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</si>
  <si>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</si>
  <si>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</si>
  <si>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</si>
  <si>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</si>
  <si>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</si>
  <si>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</si>
  <si>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</si>
  <si>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</si>
  <si>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</si>
  <si>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</si>
  <si>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</si>
  <si>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</si>
  <si>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</si>
  <si>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</si>
  <si>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</si>
  <si>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</si>
  <si>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</si>
  <si>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</si>
  <si>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</si>
  <si>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</si>
  <si>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</si>
  <si>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</si>
  <si>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</si>
  <si>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</si>
  <si>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</si>
  <si>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</si>
  <si>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</si>
  <si>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</si>
  <si>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</si>
  <si>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</si>
  <si>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</si>
  <si>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</si>
  <si>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</si>
  <si>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</si>
  <si>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</si>
  <si>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</si>
  <si>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</si>
  <si>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</si>
  <si>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</si>
  <si>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</si>
  <si>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</si>
  <si>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</si>
  <si>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</si>
  <si>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</si>
  <si>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</si>
  <si>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</si>
  <si>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</si>
  <si>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</si>
  <si>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</si>
  <si>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</si>
  <si>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</si>
  <si>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</si>
  <si>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</si>
  <si>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</si>
  <si>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</si>
  <si>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</si>
  <si>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</si>
  <si>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</si>
  <si>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</si>
  <si>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</si>
  <si>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</si>
  <si>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</si>
  <si>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</si>
  <si>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</si>
  <si>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</si>
  <si>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</si>
  <si>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</si>
  <si>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</si>
  <si>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</si>
  <si>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</si>
  <si>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</si>
  <si>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</si>
  <si>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</si>
  <si>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</si>
  <si>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</si>
  <si>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</si>
  <si>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</si>
  <si>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</si>
  <si>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</si>
  <si>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</si>
  <si>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</si>
  <si>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</si>
  <si>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</si>
  <si>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</si>
  <si>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</si>
  <si>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</si>
  <si>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</si>
  <si>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</si>
  <si>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</si>
  <si>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</si>
  <si>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</si>
  <si>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</si>
  <si>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</si>
  <si>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</si>
  <si>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</si>
  <si>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</si>
  <si>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</si>
  <si>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</si>
  <si>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</si>
  <si>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</si>
  <si>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</si>
  <si>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</si>
  <si>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</si>
  <si>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</si>
  <si>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</si>
  <si>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</si>
  <si>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</si>
  <si>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</si>
  <si>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</si>
  <si>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</si>
  <si>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</si>
  <si>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</si>
  <si>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</si>
  <si>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</si>
  <si>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</si>
  <si>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</si>
  <si>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</si>
  <si>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</si>
  <si>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</si>
  <si>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</si>
  <si>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</si>
  <si>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</si>
  <si>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</si>
  <si>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</si>
  <si>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</si>
  <si>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</si>
  <si>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</si>
  <si>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</si>
  <si>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</si>
  <si>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</si>
  <si>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</si>
  <si>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</si>
  <si>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</si>
  <si>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</si>
  <si>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</si>
  <si>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</si>
  <si>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</si>
  <si>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</si>
  <si>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</si>
  <si>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</si>
  <si>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</si>
  <si>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</si>
  <si>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</si>
  <si>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</si>
  <si>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</si>
  <si>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</si>
  <si>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</si>
  <si>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</si>
  <si>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</si>
  <si>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</si>
  <si>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</si>
  <si>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</si>
  <si>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</si>
  <si>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</si>
  <si>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</si>
  <si>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</si>
  <si>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</si>
  <si>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</si>
  <si>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</si>
  <si>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</si>
  <si>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</si>
  <si>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</si>
  <si>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</si>
  <si>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</si>
  <si>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</si>
  <si>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</si>
  <si>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</si>
  <si>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</si>
  <si>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</si>
  <si>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</si>
  <si>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</si>
  <si>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</si>
  <si>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</si>
  <si>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</si>
  <si>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</si>
  <si>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</si>
  <si>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</si>
  <si>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</si>
  <si>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</si>
  <si>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</si>
  <si>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</si>
  <si>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</si>
  <si>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</si>
  <si>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</si>
  <si>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</si>
  <si>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</si>
  <si>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</si>
  <si>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</si>
  <si>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</si>
  <si>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</si>
  <si>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</si>
  <si>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</si>
  <si>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</si>
  <si>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</si>
  <si>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</si>
  <si>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</si>
  <si>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</si>
  <si>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</si>
  <si>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</si>
  <si>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</si>
  <si>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</si>
  <si>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</si>
  <si>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</si>
  <si>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</si>
  <si>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</si>
  <si>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</si>
  <si>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</si>
  <si>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</si>
  <si>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</si>
  <si>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</si>
  <si>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</si>
  <si>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</si>
  <si>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</si>
  <si>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</si>
  <si>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</si>
  <si>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</si>
  <si>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</si>
  <si>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</si>
  <si>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</si>
  <si>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</si>
  <si>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</si>
  <si>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</si>
  <si>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</si>
  <si>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</si>
  <si>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</si>
  <si>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</si>
  <si>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</si>
  <si>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</si>
  <si>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</si>
  <si>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</si>
  <si>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</si>
  <si>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</si>
  <si>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</si>
  <si>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</si>
  <si>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</si>
  <si>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</si>
  <si>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</si>
  <si>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</si>
  <si>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</si>
  <si>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</si>
  <si>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</si>
  <si>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</si>
  <si>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</si>
  <si>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</si>
  <si>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</si>
  <si>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</si>
  <si>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</si>
  <si>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</si>
  <si>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</si>
  <si>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</si>
  <si>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</si>
  <si>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</si>
  <si>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</si>
  <si>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</si>
  <si>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</si>
  <si>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</si>
  <si>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</si>
  <si>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</si>
  <si>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</si>
  <si>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</si>
  <si>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</si>
  <si>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</si>
  <si>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</si>
  <si>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</si>
  <si>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</si>
  <si>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</si>
  <si>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</si>
  <si>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</si>
  <si>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</si>
  <si>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</si>
  <si>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</si>
  <si>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</si>
  <si>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</si>
  <si>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</si>
  <si>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</si>
  <si>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</si>
  <si>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</si>
  <si>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</si>
  <si>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</si>
  <si>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</si>
  <si>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</si>
  <si>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</si>
  <si>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</si>
  <si>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</si>
  <si>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</si>
  <si>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</si>
  <si>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</si>
  <si>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</si>
  <si>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</si>
  <si>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</si>
  <si>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</si>
  <si>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</si>
  <si>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</si>
  <si>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</si>
  <si>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</si>
  <si>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</si>
  <si>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</si>
  <si>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</si>
  <si>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</si>
  <si>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</si>
  <si>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</si>
  <si>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</si>
  <si>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</si>
  <si>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</si>
  <si>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</si>
  <si>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</si>
  <si>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</si>
  <si>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</si>
  <si>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</si>
  <si>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</si>
  <si>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</si>
  <si>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</si>
  <si>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</si>
  <si>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</si>
  <si>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</si>
  <si>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</si>
  <si>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</si>
  <si>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</si>
  <si>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</si>
  <si>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</si>
  <si>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</si>
  <si>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</si>
  <si>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</si>
  <si>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</si>
  <si>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</si>
  <si>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</si>
  <si>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</si>
  <si>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</si>
  <si>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</si>
  <si>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</si>
  <si>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</si>
  <si>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</si>
  <si>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</si>
  <si>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</si>
  <si>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</si>
  <si>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</si>
  <si>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</si>
  <si>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</si>
  <si>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</si>
  <si>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</si>
  <si>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</si>
  <si>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</si>
  <si>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</si>
  <si>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</si>
  <si>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</si>
  <si>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</si>
  <si>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</si>
  <si>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</si>
  <si>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</si>
  <si>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</si>
  <si>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</si>
  <si>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</si>
  <si>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</si>
  <si>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</si>
  <si>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</si>
  <si>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</si>
  <si>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</si>
  <si>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</si>
  <si>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</si>
  <si>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</si>
  <si>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</si>
  <si>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</si>
  <si>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</si>
  <si>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</si>
  <si>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</si>
  <si>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</si>
  <si>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</si>
  <si>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</si>
  <si>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</si>
  <si>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</si>
  <si>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</si>
  <si>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</si>
  <si>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</si>
  <si>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</si>
  <si>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</si>
  <si>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</si>
  <si>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</si>
  <si>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</si>
  <si>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</si>
  <si>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</si>
  <si>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</si>
  <si>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</si>
  <si>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</si>
  <si>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</si>
  <si>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</si>
  <si>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</si>
  <si>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</si>
  <si>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</si>
  <si>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</si>
  <si>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</si>
  <si>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</si>
  <si>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</si>
  <si>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</si>
  <si>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</si>
  <si>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</si>
  <si>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</si>
  <si>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</si>
  <si>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</si>
  <si>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</si>
  <si>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</si>
  <si>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</si>
  <si>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</si>
  <si>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</si>
  <si>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</si>
  <si>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</si>
  <si>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</si>
  <si>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</si>
  <si>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</si>
  <si>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</si>
  <si>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</si>
  <si>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</si>
  <si>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</si>
  <si>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</si>
  <si>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</si>
  <si>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</si>
  <si>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</si>
  <si>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</si>
  <si>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</si>
  <si>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</si>
  <si>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</si>
  <si>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</si>
  <si>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</si>
  <si>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</si>
  <si>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</si>
  <si>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</si>
  <si>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</si>
  <si>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</si>
  <si>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</si>
  <si>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</si>
  <si>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</si>
  <si>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</si>
  <si>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</si>
  <si>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</si>
  <si>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</si>
  <si>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</si>
  <si>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</si>
  <si>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</si>
  <si>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</si>
  <si>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</si>
  <si>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</si>
  <si>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</si>
  <si>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</si>
  <si>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</si>
  <si>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</si>
  <si>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</si>
  <si>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</si>
  <si>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</si>
  <si>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</si>
  <si>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</si>
  <si>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</si>
  <si>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</si>
  <si>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</si>
  <si>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</si>
  <si>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</si>
  <si>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</si>
  <si>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</si>
  <si>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</si>
  <si>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</si>
  <si>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</si>
  <si>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</si>
  <si>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</si>
  <si>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</si>
  <si>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</si>
  <si>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</si>
  <si>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</si>
  <si>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</si>
  <si>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</si>
  <si>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</si>
  <si>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</si>
  <si>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</si>
  <si>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</si>
  <si>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</si>
  <si>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</si>
  <si>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</si>
  <si>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</si>
  <si>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</si>
  <si>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</si>
  <si>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</si>
  <si>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</si>
  <si>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</si>
  <si>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</si>
  <si>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</si>
  <si>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</si>
  <si>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</si>
  <si>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</si>
  <si>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</si>
  <si>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</si>
  <si>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</si>
  <si>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</si>
  <si>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</si>
  <si>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</si>
  <si>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</si>
  <si>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</si>
  <si>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</si>
  <si>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</si>
  <si>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</si>
  <si>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</si>
  <si>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</si>
  <si>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</si>
  <si>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</si>
  <si>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</si>
  <si>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</si>
  <si>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</si>
  <si>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</si>
  <si>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</si>
  <si>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</si>
  <si>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</si>
  <si>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</si>
  <si>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</si>
  <si>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</si>
  <si>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</si>
  <si>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</si>
  <si>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</si>
  <si>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</si>
  <si>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</si>
  <si>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</si>
  <si>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</si>
  <si>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</si>
  <si>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</si>
  <si>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</si>
  <si>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</si>
  <si>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</si>
  <si>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</si>
  <si>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</si>
  <si>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</si>
  <si>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</si>
  <si>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</si>
  <si>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</si>
  <si>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</si>
  <si>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</si>
  <si>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</si>
  <si>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</si>
  <si>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</si>
  <si>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</si>
  <si>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</si>
  <si>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</si>
  <si>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</si>
  <si>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</si>
  <si>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</si>
  <si>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</si>
  <si>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</si>
  <si>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</si>
  <si>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</si>
  <si>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</si>
  <si>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</si>
  <si>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</si>
  <si>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</si>
  <si>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</si>
  <si>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</si>
  <si>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</si>
  <si>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</si>
  <si>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</si>
  <si>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</si>
  <si>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</si>
  <si>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</si>
  <si>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</si>
  <si>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</si>
  <si>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</si>
  <si>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</si>
  <si>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</si>
  <si>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</si>
  <si>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</si>
  <si>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</si>
  <si>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</si>
  <si>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</si>
  <si>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</si>
  <si>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</si>
  <si>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</si>
  <si>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</si>
  <si>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</si>
  <si>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</si>
  <si>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</si>
  <si>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</si>
  <si>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</si>
  <si>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</si>
  <si>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</si>
  <si>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</si>
  <si>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</si>
  <si>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</si>
  <si>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</si>
  <si>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</si>
  <si>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</si>
  <si>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</si>
  <si>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</si>
  <si>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</si>
  <si>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</si>
  <si>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</si>
  <si>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</si>
  <si>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</si>
  <si>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</si>
  <si>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</si>
  <si>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</si>
  <si>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</si>
  <si>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</si>
  <si>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</si>
  <si>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</si>
  <si>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</si>
  <si>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</si>
  <si>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</si>
  <si>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</si>
  <si>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</si>
  <si>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</si>
  <si>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</si>
  <si>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</si>
  <si>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</si>
  <si>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</si>
  <si>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</si>
  <si>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</si>
  <si>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</si>
  <si>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</si>
  <si>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</si>
  <si>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</si>
  <si>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</si>
  <si>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</si>
  <si>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</si>
  <si>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</si>
  <si>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</si>
  <si>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</si>
  <si>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</si>
  <si>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</si>
  <si>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</si>
  <si>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</si>
  <si>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</si>
  <si>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</si>
  <si>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</si>
  <si>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</si>
  <si>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</si>
  <si>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</si>
  <si>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</si>
  <si>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</si>
  <si>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</si>
  <si>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</si>
  <si>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</si>
  <si>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</si>
  <si>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</si>
  <si>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</si>
  <si>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</si>
  <si>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</si>
  <si>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</si>
  <si>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</si>
  <si>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</si>
  <si>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</si>
  <si>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</si>
  <si>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</si>
  <si>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</si>
  <si>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</si>
  <si>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</si>
  <si>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</si>
  <si>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</si>
  <si>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</si>
  <si>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</si>
  <si>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</si>
  <si>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</si>
  <si>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</si>
  <si>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</si>
  <si>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</si>
  <si>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</si>
  <si>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</si>
  <si>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</si>
  <si>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</si>
  <si>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</si>
  <si>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</si>
  <si>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</si>
  <si>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</si>
  <si>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</si>
  <si>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</si>
  <si>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</si>
  <si>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</si>
  <si>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</si>
  <si>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</si>
  <si>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</si>
  <si>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</si>
  <si>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</si>
  <si>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</si>
  <si>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</si>
  <si>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</si>
  <si>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</si>
  <si>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</si>
  <si>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</si>
  <si>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</si>
  <si>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</si>
  <si>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</si>
  <si>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</si>
  <si>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</si>
  <si>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</si>
  <si>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</si>
  <si>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</si>
  <si>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</si>
  <si>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</si>
  <si>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</si>
  <si>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</si>
  <si>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</si>
  <si>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</si>
  <si>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</si>
  <si>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</si>
  <si>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</si>
  <si>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</si>
  <si>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</si>
  <si>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</si>
  <si>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</si>
  <si>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</si>
  <si>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</si>
  <si>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</si>
  <si>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</si>
  <si>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</si>
  <si>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</si>
  <si>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</si>
  <si>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</si>
  <si>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</si>
  <si>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</si>
  <si>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</si>
  <si>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</si>
  <si>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</si>
  <si>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</si>
  <si>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</si>
  <si>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</si>
  <si>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</si>
  <si>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</si>
  <si>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</si>
  <si>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</si>
  <si>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</si>
  <si>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</si>
  <si>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</si>
  <si>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</si>
  <si>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</si>
  <si>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</si>
  <si>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</si>
  <si>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</si>
  <si>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</si>
  <si>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</si>
  <si>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</si>
  <si>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</si>
  <si>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</si>
  <si>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</si>
  <si>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</si>
  <si>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</si>
  <si>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</si>
  <si>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</si>
  <si>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</si>
  <si>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</si>
  <si>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</si>
  <si>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</si>
  <si>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</si>
  <si>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</si>
  <si>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</si>
  <si>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</si>
  <si>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</si>
  <si>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</si>
  <si>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</si>
  <si>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</si>
  <si>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</si>
  <si>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</si>
  <si>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</si>
  <si>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</si>
  <si>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</si>
  <si>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</si>
  <si>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</si>
  <si>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</si>
  <si>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</si>
  <si>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</si>
  <si>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</si>
  <si>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</si>
  <si>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</si>
  <si>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</si>
  <si>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</si>
  <si>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</si>
  <si>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</si>
  <si>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</si>
  <si>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</si>
  <si>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</si>
  <si>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</si>
  <si>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</si>
  <si>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</si>
  <si>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</si>
  <si>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</si>
  <si>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</si>
  <si>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</si>
  <si>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</si>
  <si>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</si>
  <si>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</si>
  <si>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</si>
  <si>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</si>
  <si>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</si>
  <si>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</si>
  <si>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</si>
  <si>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</si>
  <si>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</si>
  <si>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</si>
  <si>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</si>
  <si>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</si>
  <si>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</si>
  <si>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</si>
  <si>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</si>
  <si>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</si>
  <si>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</si>
  <si>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</si>
  <si>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</si>
  <si>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</si>
  <si>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</si>
  <si>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</si>
  <si>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</si>
  <si>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</si>
  <si>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</si>
  <si>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</si>
  <si>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</si>
  <si>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</si>
  <si>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</si>
  <si>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</si>
  <si>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</si>
  <si>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</si>
  <si>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</si>
  <si>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</si>
  <si>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</si>
  <si>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</si>
  <si>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</si>
  <si>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</si>
  <si>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</si>
  <si>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</si>
  <si>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</si>
  <si>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</si>
  <si>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</si>
  <si>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</si>
  <si>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</si>
  <si>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</si>
  <si>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</si>
  <si>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</si>
  <si>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</si>
  <si>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</si>
  <si>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</si>
  <si>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</si>
  <si>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</si>
  <si>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</si>
  <si>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</si>
  <si>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</si>
  <si>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</si>
  <si>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</si>
  <si>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</si>
  <si>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</si>
  <si>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</si>
  <si>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</si>
  <si>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</si>
  <si>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</si>
  <si>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</si>
  <si>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</si>
  <si>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</si>
  <si>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</si>
  <si>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</si>
  <si>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</si>
  <si>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</si>
  <si>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</si>
  <si>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</si>
  <si>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</si>
  <si>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</si>
  <si>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</si>
  <si>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</si>
  <si>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</si>
  <si>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</si>
  <si>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</si>
  <si>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</si>
  <si>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</si>
  <si>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</si>
  <si>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</si>
  <si>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</si>
  <si>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</si>
  <si>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</si>
  <si>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</si>
  <si>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</si>
  <si>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</si>
  <si>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</si>
  <si>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</si>
  <si>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</si>
  <si>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</si>
  <si>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</si>
  <si>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</si>
  <si>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</si>
  <si>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</si>
  <si>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</si>
  <si>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</si>
  <si>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</si>
  <si>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</si>
  <si>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</si>
  <si>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</si>
  <si>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</si>
  <si>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</si>
  <si>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</si>
  <si>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</si>
  <si>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</si>
  <si>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</si>
  <si>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</si>
  <si>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</si>
  <si>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</si>
  <si>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</si>
  <si>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</si>
  <si>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</si>
  <si>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</si>
  <si>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</si>
  <si>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</si>
  <si>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</si>
  <si>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</si>
  <si>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</si>
  <si>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</si>
  <si>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</si>
  <si>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</si>
  <si>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</si>
  <si>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</si>
  <si>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</si>
  <si>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</si>
  <si>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</si>
  <si>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</si>
  <si>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</si>
  <si>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</si>
  <si>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</si>
  <si>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</si>
  <si>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</si>
  <si>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</si>
  <si>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</si>
  <si>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</si>
  <si>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</si>
  <si>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</si>
  <si>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</si>
  <si>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</si>
  <si>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</si>
  <si>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</si>
  <si>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</si>
  <si>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</si>
  <si>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</si>
  <si>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</si>
  <si>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</si>
  <si>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</si>
  <si>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</si>
  <si>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</si>
  <si>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</si>
  <si>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</si>
  <si>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</si>
  <si>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</si>
  <si>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</si>
  <si>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</si>
  <si>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</si>
  <si>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</si>
  <si>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</si>
  <si>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</si>
  <si>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</si>
  <si>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</si>
  <si>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</si>
  <si>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</si>
  <si>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</si>
  <si>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</si>
  <si>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</si>
  <si>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</si>
  <si>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</si>
  <si>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</si>
  <si>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</si>
  <si>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</si>
  <si>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</si>
  <si>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</si>
  <si>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</si>
  <si>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</si>
  <si>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</si>
  <si>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</si>
  <si>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</si>
  <si>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</si>
  <si>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</si>
  <si>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</si>
  <si>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</si>
  <si>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</si>
  <si>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</si>
  <si>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</si>
  <si>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</si>
  <si>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</si>
  <si>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</si>
  <si>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</si>
  <si>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</si>
  <si>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</si>
  <si>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</si>
  <si>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</si>
  <si>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</si>
  <si>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</si>
  <si>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</si>
  <si>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</si>
  <si>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</si>
  <si>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</si>
  <si>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</si>
  <si>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</si>
  <si>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</si>
  <si>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</si>
  <si>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</si>
  <si>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</si>
  <si>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</si>
  <si>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</si>
  <si>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</si>
  <si>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</si>
  <si>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</si>
  <si>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</si>
  <si>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</si>
  <si>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</si>
  <si>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</si>
  <si>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</si>
  <si>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</si>
  <si>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</si>
  <si>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</si>
  <si>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</si>
  <si>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</si>
  <si>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</si>
  <si>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</si>
  <si>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</si>
  <si>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</si>
  <si>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</si>
  <si>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</si>
  <si>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</si>
  <si>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</si>
  <si>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</si>
  <si>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</si>
  <si>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</si>
  <si>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</si>
  <si>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</si>
  <si>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</si>
  <si>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</si>
  <si>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</si>
  <si>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</si>
  <si>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</si>
  <si>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</si>
  <si>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</si>
  <si>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</si>
  <si>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</si>
  <si>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</si>
  <si>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</si>
  <si>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</si>
  <si>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</si>
  <si>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</si>
  <si>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</si>
  <si>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</si>
  <si>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</si>
  <si>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</si>
  <si>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</si>
  <si>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</si>
  <si>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</si>
  <si>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</si>
  <si>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</si>
  <si>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</si>
  <si>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</si>
  <si>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</si>
  <si>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</si>
  <si>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</si>
  <si>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</si>
  <si>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</si>
  <si>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</si>
  <si>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</si>
  <si>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</si>
  <si>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</si>
  <si>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</si>
  <si>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</si>
  <si>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</si>
  <si>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</si>
  <si>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</si>
  <si>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</si>
  <si>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</si>
  <si>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</si>
  <si>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</si>
  <si>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</si>
  <si>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</si>
  <si>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</si>
  <si>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</si>
  <si>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</si>
  <si>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</si>
  <si>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</si>
  <si>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</si>
  <si>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</si>
  <si>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</si>
  <si>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</si>
  <si>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</si>
  <si>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</si>
  <si>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</si>
  <si>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</si>
  <si>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</si>
  <si>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</si>
  <si>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</si>
  <si>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</si>
  <si>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</si>
  <si>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</si>
  <si>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</si>
  <si>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</si>
  <si>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</si>
  <si>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</si>
  <si>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</si>
  <si>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</si>
  <si>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</si>
  <si>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</si>
  <si>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</si>
  <si>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</si>
  <si>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</si>
  <si>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</si>
  <si>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</si>
  <si>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</si>
  <si>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</si>
  <si>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</si>
  <si>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</si>
  <si>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</si>
  <si>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</si>
  <si>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</si>
  <si>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</si>
  <si>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</si>
  <si>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</si>
  <si>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</si>
  <si>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</si>
  <si>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</si>
  <si>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</si>
  <si>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</si>
  <si>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</si>
  <si>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</si>
  <si>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</si>
  <si>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</si>
  <si>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</si>
  <si>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</si>
  <si>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</si>
  <si>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</si>
  <si>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</si>
  <si>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</si>
  <si>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</si>
  <si>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</si>
  <si>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</si>
  <si>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</si>
  <si>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</si>
  <si>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</si>
  <si>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</si>
  <si>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</si>
  <si>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</si>
  <si>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</si>
  <si>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</si>
  <si>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</si>
  <si>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</si>
  <si>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</si>
  <si>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</si>
  <si>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</si>
  <si>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</si>
  <si>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</si>
  <si>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</si>
  <si>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</si>
  <si>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</si>
  <si>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</si>
  <si>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</si>
  <si>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</si>
  <si>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</si>
  <si>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</si>
  <si>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</si>
  <si>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</si>
  <si>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</si>
  <si>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</si>
  <si>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</si>
  <si>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</si>
  <si>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</si>
  <si>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</si>
  <si>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</si>
  <si>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</si>
  <si>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</si>
  <si>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</si>
  <si>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</si>
  <si>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</si>
  <si>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</si>
  <si>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</si>
  <si>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</si>
  <si>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</si>
  <si>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</si>
  <si>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</si>
  <si>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</si>
  <si>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</si>
  <si>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</si>
  <si>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</si>
  <si>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</si>
  <si>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</si>
  <si>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</si>
  <si>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</si>
  <si>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</si>
  <si>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</si>
  <si>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</si>
  <si>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</si>
  <si>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</si>
  <si>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</si>
  <si>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</si>
  <si>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</si>
  <si>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</si>
  <si>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</si>
  <si>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</si>
  <si>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</si>
  <si>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</si>
  <si>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</si>
  <si>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</si>
  <si>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</si>
  <si>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</si>
  <si>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</si>
  <si>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</si>
  <si>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</si>
  <si>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</si>
  <si>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</si>
  <si>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</si>
  <si>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</si>
  <si>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</si>
  <si>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</si>
  <si>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</si>
  <si>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</si>
  <si>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</si>
  <si>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</si>
  <si>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</si>
  <si>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</si>
  <si>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</si>
  <si>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</si>
  <si>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</si>
  <si>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</si>
  <si>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</si>
  <si>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</si>
  <si>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</si>
  <si>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</si>
  <si>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</si>
  <si>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</si>
  <si>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</si>
  <si>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</si>
  <si>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</si>
  <si>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</si>
  <si>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</si>
  <si>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</si>
  <si>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</si>
  <si>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</si>
  <si>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</si>
  <si>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</si>
  <si>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</si>
  <si>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</si>
  <si>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</si>
  <si>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</si>
  <si>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</si>
  <si>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</si>
  <si>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</si>
  <si>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</si>
  <si>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</si>
  <si>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</si>
  <si>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</si>
  <si>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</si>
  <si>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</si>
  <si>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</si>
  <si>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</si>
  <si>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</si>
  <si>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</si>
  <si>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</si>
  <si>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</si>
  <si>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</si>
  <si>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</si>
  <si>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</si>
  <si>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</si>
  <si>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</si>
  <si>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</si>
  <si>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</si>
  <si>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</si>
  <si>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</si>
  <si>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</si>
  <si>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</si>
  <si>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</si>
  <si>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</si>
  <si>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</si>
  <si>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</si>
  <si>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</si>
  <si>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</si>
  <si>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</si>
  <si>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</si>
  <si>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</si>
  <si>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</si>
  <si>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</si>
  <si>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</si>
  <si>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</si>
  <si>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</si>
  <si>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</si>
  <si>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</si>
  <si>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</si>
  <si>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</si>
  <si>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</si>
  <si>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</si>
  <si>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</si>
  <si>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</si>
  <si>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</si>
  <si>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</si>
  <si>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</si>
  <si>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</si>
  <si>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</si>
  <si>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</si>
  <si>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</si>
  <si>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</si>
  <si>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</si>
  <si>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</si>
  <si>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</si>
  <si>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</si>
  <si>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</si>
  <si>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</si>
  <si>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</si>
  <si>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</si>
  <si>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</si>
  <si>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</si>
  <si>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</si>
  <si>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</si>
  <si>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</si>
  <si>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</si>
  <si>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</si>
  <si>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</si>
  <si>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</si>
  <si>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</si>
  <si>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</si>
  <si>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</si>
  <si>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</si>
  <si>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</si>
  <si>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</si>
  <si>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</si>
  <si>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</si>
  <si>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</si>
  <si>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</si>
  <si>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</si>
  <si>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</si>
  <si>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</si>
  <si>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</si>
  <si>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</si>
  <si>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</si>
  <si>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</si>
  <si>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</si>
  <si>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</si>
  <si>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</si>
  <si>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</si>
  <si>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</si>
  <si>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</si>
  <si>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</si>
  <si>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</si>
  <si>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</si>
  <si>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</si>
  <si>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</si>
  <si>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</si>
  <si>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</si>
  <si>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</si>
  <si>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</si>
  <si>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</si>
  <si>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</si>
  <si>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</si>
  <si>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</si>
  <si>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</si>
  <si>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</si>
  <si>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</si>
  <si>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</si>
  <si>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</si>
  <si>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</si>
  <si>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</si>
  <si>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</si>
  <si>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</si>
  <si>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</si>
  <si>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</si>
  <si>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</si>
  <si>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</si>
  <si>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</si>
  <si>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</si>
  <si>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</si>
  <si>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</si>
  <si>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</si>
  <si>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</si>
  <si>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</si>
  <si>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</si>
  <si>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</si>
  <si>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</si>
  <si>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</si>
  <si>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</si>
  <si>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</si>
  <si>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</si>
  <si>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</si>
  <si>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</si>
  <si>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</si>
  <si>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</si>
  <si>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</si>
  <si>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</si>
  <si>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</si>
  <si>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</si>
  <si>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</si>
  <si>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</si>
  <si>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</si>
  <si>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</si>
  <si>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</si>
  <si>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</si>
  <si>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</si>
  <si>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</si>
  <si>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</si>
  <si>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</si>
  <si>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</si>
  <si>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</si>
  <si>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</si>
  <si>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</si>
  <si>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</si>
  <si>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</si>
  <si>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</si>
  <si>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</si>
  <si>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</si>
  <si>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</si>
  <si>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</si>
  <si>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</si>
  <si>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</si>
  <si>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</si>
  <si>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</si>
  <si>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</si>
  <si>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</si>
  <si>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</si>
  <si>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</si>
  <si>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</si>
  <si>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</si>
  <si>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</si>
  <si>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</si>
  <si>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</si>
  <si>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</si>
  <si>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</si>
  <si>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</si>
  <si>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</si>
  <si>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</si>
  <si>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</si>
  <si>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</si>
  <si>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</si>
  <si>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</si>
  <si>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</si>
  <si>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</si>
  <si>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</si>
  <si>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</si>
  <si>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</si>
  <si>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</si>
  <si>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</si>
  <si>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</si>
  <si>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</si>
  <si>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</si>
  <si>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</si>
  <si>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</si>
  <si>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</si>
  <si>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</si>
  <si>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</si>
  <si>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</si>
  <si>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</si>
  <si>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</si>
  <si>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</si>
  <si>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</si>
  <si>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</si>
  <si>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</si>
  <si>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</si>
  <si>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</si>
  <si>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</si>
  <si>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</si>
  <si>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</si>
  <si>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</si>
  <si>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</si>
  <si>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</si>
  <si>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</si>
  <si>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</si>
  <si>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</si>
  <si>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</si>
  <si>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</si>
  <si>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</si>
  <si>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</si>
  <si>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</si>
  <si>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</si>
  <si>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</si>
  <si>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</si>
  <si>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</si>
  <si>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</si>
  <si>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</si>
  <si>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</si>
  <si>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</si>
  <si>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</si>
  <si>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</si>
  <si>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</si>
  <si>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</si>
  <si>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</si>
  <si>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</si>
  <si>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</si>
  <si>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</si>
  <si>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</si>
  <si>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</si>
  <si>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</si>
  <si>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</si>
  <si>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</si>
  <si>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</si>
  <si>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</si>
  <si>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</si>
  <si>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</si>
  <si>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</si>
  <si>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</si>
  <si>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</si>
  <si>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</si>
  <si>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</si>
  <si>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</si>
  <si>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</si>
  <si>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</si>
  <si>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</si>
  <si>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</si>
  <si>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</si>
  <si>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</si>
  <si>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</si>
  <si>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</si>
  <si>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</si>
  <si>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</si>
  <si>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</si>
  <si>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</si>
  <si>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</si>
  <si>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</si>
  <si>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</si>
  <si>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</si>
  <si>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</si>
  <si>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</si>
  <si>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</si>
  <si>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</si>
  <si>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</si>
  <si>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</si>
  <si>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</si>
  <si>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</si>
  <si>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</si>
  <si>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</si>
  <si>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</si>
  <si>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</si>
  <si>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</si>
  <si>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</si>
  <si>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</si>
  <si>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</si>
  <si>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</si>
  <si>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</si>
  <si>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</si>
  <si>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</si>
  <si>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</si>
  <si>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</si>
  <si>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</si>
  <si>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</si>
  <si>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</si>
  <si>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</si>
  <si>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</si>
  <si>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</si>
  <si>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</si>
  <si>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</si>
  <si>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</si>
  <si>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</si>
  <si>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</si>
  <si>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</si>
  <si>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</si>
  <si>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</si>
  <si>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</si>
  <si>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</si>
  <si>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</si>
  <si>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</si>
  <si>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</si>
  <si>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</si>
  <si>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</si>
  <si>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</si>
  <si>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</si>
  <si>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</si>
  <si>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</si>
  <si>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</si>
  <si>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</si>
  <si>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</si>
  <si>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</si>
  <si>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</si>
  <si>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</si>
  <si>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</si>
  <si>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</si>
  <si>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</si>
  <si>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</si>
  <si>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</si>
  <si>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</si>
  <si>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</si>
  <si>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</si>
  <si>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</si>
  <si>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</si>
  <si>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</si>
  <si>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</si>
  <si>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</si>
  <si>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</si>
  <si>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</si>
  <si>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</si>
  <si>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</si>
  <si>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</si>
  <si>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</si>
  <si>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</si>
  <si>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</si>
  <si>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</si>
  <si>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</si>
  <si>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</si>
  <si>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</si>
  <si>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</si>
  <si>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</si>
  <si>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</si>
  <si>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</si>
  <si>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</si>
  <si>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</si>
  <si>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</si>
  <si>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</si>
  <si>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</si>
  <si>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</si>
  <si>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</si>
  <si>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</si>
  <si>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</si>
  <si>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</si>
  <si>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</si>
  <si>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</si>
  <si>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</si>
  <si>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</si>
  <si>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</si>
  <si>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</si>
  <si>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</si>
  <si>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</si>
  <si>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</si>
  <si>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</si>
  <si>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</si>
  <si>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</si>
  <si>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</si>
  <si>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</si>
  <si>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</si>
  <si>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</si>
  <si>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</si>
  <si>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</si>
  <si>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</si>
  <si>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</si>
  <si>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</si>
  <si>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</si>
  <si>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</si>
  <si>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</si>
  <si>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</si>
  <si>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</si>
  <si>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</si>
  <si>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</si>
  <si>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</si>
  <si>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</si>
  <si>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</si>
  <si>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</si>
  <si>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</si>
  <si>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</si>
  <si>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</si>
  <si>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</si>
  <si>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</si>
  <si>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</si>
  <si>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</si>
  <si>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</si>
  <si>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</si>
  <si>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</si>
  <si>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</si>
  <si>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</si>
  <si>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</si>
  <si>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</si>
  <si>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</si>
  <si>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</si>
  <si>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</si>
  <si>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</si>
  <si>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</si>
  <si>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</si>
  <si>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</si>
  <si>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</si>
  <si>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</si>
  <si>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</si>
  <si>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</si>
  <si>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</si>
  <si>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</si>
  <si>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</si>
  <si>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</si>
  <si>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</si>
  <si>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</si>
  <si>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</si>
  <si>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</si>
  <si>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</si>
  <si>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</si>
  <si>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</si>
  <si>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</si>
  <si>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</si>
  <si>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</si>
  <si>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</si>
  <si>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</si>
  <si>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</si>
  <si>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</si>
  <si>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</si>
  <si>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</si>
  <si>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</si>
  <si>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</si>
  <si>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</si>
  <si>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</si>
  <si>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</si>
  <si>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</si>
  <si>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</si>
  <si>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</si>
  <si>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</si>
  <si>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</si>
  <si>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</si>
  <si>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</si>
  <si>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</si>
  <si>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</si>
  <si>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</si>
  <si>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</si>
  <si>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</si>
  <si>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</si>
  <si>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</si>
  <si>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</si>
  <si>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</si>
  <si>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</si>
  <si>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</si>
  <si>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</si>
  <si>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</si>
  <si>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</si>
  <si>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</si>
  <si>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</si>
  <si>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</si>
  <si>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</si>
  <si>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</si>
  <si>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</si>
  <si>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</si>
  <si>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</si>
  <si>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</si>
  <si>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</si>
  <si>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</si>
  <si>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</si>
  <si>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</si>
  <si>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</si>
  <si>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</si>
  <si>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</si>
  <si>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</si>
  <si>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</si>
  <si>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</si>
  <si>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</si>
  <si>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</si>
  <si>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</si>
  <si>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</si>
  <si>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</si>
  <si>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</si>
  <si>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</si>
  <si>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</si>
  <si>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</si>
  <si>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</si>
  <si>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</si>
  <si>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</si>
  <si>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</si>
  <si>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</si>
  <si>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</si>
  <si>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</si>
  <si>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</si>
  <si>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</si>
  <si>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</si>
  <si>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</si>
  <si>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</si>
  <si>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</si>
  <si>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</si>
  <si>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</si>
  <si>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</si>
  <si>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</si>
  <si>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</si>
  <si>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</si>
  <si>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</si>
  <si>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</si>
  <si>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</si>
  <si>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</si>
  <si>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</si>
  <si>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</si>
  <si>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</si>
  <si>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</si>
  <si>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</si>
  <si>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</si>
  <si>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</si>
  <si>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</si>
  <si>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</si>
  <si>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</si>
  <si>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</si>
  <si>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</si>
  <si>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</si>
  <si>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</si>
  <si>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</si>
  <si>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</si>
  <si>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</si>
  <si>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</si>
  <si>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</si>
  <si>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</si>
  <si>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</si>
  <si>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</si>
  <si>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</si>
  <si>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</si>
  <si>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</si>
  <si>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</si>
  <si>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</si>
  <si>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</si>
  <si>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</si>
  <si>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</si>
  <si>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</si>
  <si>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</si>
  <si>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</si>
  <si>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</si>
  <si>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</si>
  <si>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</si>
  <si>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</si>
  <si>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</si>
  <si>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</si>
  <si>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</si>
  <si>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</si>
  <si>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</si>
  <si>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</si>
  <si>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</si>
  <si>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</si>
  <si>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</si>
  <si>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</si>
  <si>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</si>
  <si>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</si>
  <si>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</si>
  <si>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</si>
  <si>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</si>
  <si>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</si>
  <si>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</si>
  <si>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</si>
  <si>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</si>
  <si>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</si>
  <si>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</si>
  <si>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</si>
  <si>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</si>
  <si>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</si>
  <si>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</si>
  <si>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</si>
  <si>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</si>
  <si>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</si>
  <si>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</si>
  <si>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</si>
  <si>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</si>
  <si>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</si>
  <si>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</si>
  <si>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</si>
  <si>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</si>
  <si>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</si>
  <si>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</si>
  <si>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</si>
  <si>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</si>
  <si>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</si>
  <si>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</si>
  <si>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</si>
  <si>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</si>
  <si>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</si>
  <si>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</si>
  <si>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</si>
  <si>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</si>
  <si>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</si>
  <si>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</si>
  <si>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</si>
  <si>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</si>
  <si>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</si>
  <si>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</si>
  <si>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</si>
  <si>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</si>
  <si>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</si>
  <si>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</si>
  <si>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</si>
  <si>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</si>
  <si>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</si>
  <si>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</si>
  <si>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</si>
  <si>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</si>
  <si>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</si>
  <si>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</si>
  <si>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</si>
  <si>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</si>
  <si>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</si>
  <si>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</si>
  <si>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</si>
  <si>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</si>
  <si>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</si>
  <si>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</si>
  <si>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</si>
  <si>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</si>
  <si>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</si>
  <si>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</si>
  <si>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</si>
  <si>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</si>
  <si>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</si>
  <si>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</si>
  <si>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</si>
  <si>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</si>
  <si>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</si>
  <si>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</si>
  <si>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</si>
  <si>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</si>
  <si>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</si>
  <si>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</si>
  <si>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</si>
  <si>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</si>
  <si>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</si>
  <si>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</si>
  <si>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</si>
  <si>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</si>
  <si>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</si>
  <si>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</si>
  <si>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</si>
  <si>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</si>
  <si>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</si>
  <si>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</si>
  <si>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</si>
  <si>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</si>
  <si>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</si>
  <si>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</si>
  <si>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</si>
  <si>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</si>
  <si>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</si>
  <si>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</si>
  <si>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</si>
  <si>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</si>
  <si>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</si>
  <si>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</si>
  <si>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</si>
  <si>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</si>
  <si>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</si>
  <si>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</si>
  <si>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</si>
  <si>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</si>
  <si>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</si>
  <si>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</si>
  <si>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</si>
  <si>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</si>
  <si>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</si>
  <si>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</si>
  <si>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</si>
  <si>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</si>
  <si>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</si>
  <si>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</si>
  <si>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</si>
  <si>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</si>
  <si>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</si>
  <si>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</si>
  <si>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</si>
  <si>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</si>
  <si>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</si>
  <si>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</si>
  <si>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</si>
  <si>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</si>
  <si>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</si>
  <si>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</si>
  <si>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</si>
  <si>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</si>
  <si>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</si>
  <si>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</si>
  <si>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</si>
  <si>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</si>
  <si>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</si>
  <si>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</si>
  <si>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</si>
  <si>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</si>
  <si>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</si>
  <si>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</si>
  <si>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</si>
  <si>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</si>
  <si>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</si>
  <si>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</si>
  <si>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</si>
  <si>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</si>
  <si>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</si>
  <si>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</si>
  <si>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</si>
  <si>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</si>
  <si>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</si>
  <si>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</si>
  <si>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</si>
  <si>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</si>
  <si>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</si>
  <si>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</si>
  <si>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</si>
  <si>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</si>
  <si>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</si>
  <si>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</si>
  <si>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</si>
  <si>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</si>
  <si>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</si>
  <si>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</si>
  <si>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</si>
  <si>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</si>
  <si>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</si>
  <si>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</si>
  <si>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</si>
  <si>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</si>
  <si>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</si>
  <si>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</si>
  <si>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</si>
  <si>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</si>
  <si>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</si>
  <si>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</si>
  <si>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</si>
  <si>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</si>
  <si>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</si>
  <si>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</si>
  <si>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</si>
  <si>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</si>
  <si>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</si>
  <si>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</si>
  <si>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</si>
  <si>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</si>
  <si>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</si>
  <si>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</si>
  <si>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</si>
  <si>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</si>
  <si>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</si>
  <si>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</si>
  <si>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</si>
  <si>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</si>
  <si>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</si>
  <si>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</si>
  <si>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</si>
  <si>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</si>
  <si>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</si>
  <si>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</si>
  <si>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</si>
  <si>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</si>
  <si>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</si>
  <si>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</si>
  <si>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</si>
  <si>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</si>
  <si>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</si>
  <si>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</si>
  <si>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</si>
  <si>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</si>
  <si>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</si>
  <si>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</si>
  <si>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</si>
  <si>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</si>
  <si>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</si>
  <si>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</si>
  <si>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</si>
  <si>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</si>
  <si>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</si>
  <si>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</si>
  <si>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</si>
  <si>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</si>
  <si>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</si>
  <si>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</si>
  <si>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</si>
  <si>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</si>
  <si>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</si>
  <si>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</si>
  <si>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</si>
  <si>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</si>
  <si>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</si>
  <si>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</si>
  <si>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</si>
  <si>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</si>
  <si>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</si>
  <si>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</si>
  <si>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</si>
  <si>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</si>
  <si>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</si>
  <si>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</si>
  <si>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</si>
  <si>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</si>
  <si>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</si>
  <si>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</si>
  <si>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</si>
  <si>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</si>
  <si>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</si>
  <si>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</si>
  <si>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</si>
  <si>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</si>
  <si>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</si>
  <si>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</si>
  <si>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</si>
  <si>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</si>
  <si>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</si>
  <si>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</si>
  <si>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</si>
  <si>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</si>
  <si>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</si>
  <si>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</si>
  <si>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</si>
  <si>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</si>
  <si>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</si>
  <si>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</si>
  <si>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</si>
  <si>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</si>
  <si>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</si>
  <si>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</si>
  <si>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</si>
  <si>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</si>
  <si>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</si>
  <si>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</si>
  <si>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</si>
  <si>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</si>
  <si>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</si>
  <si>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</si>
  <si>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</si>
  <si>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</si>
  <si>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</si>
  <si>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</si>
  <si>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</si>
  <si>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</si>
  <si>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</si>
  <si>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</si>
  <si>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</si>
  <si>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</si>
  <si>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</si>
  <si>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</si>
  <si>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</si>
  <si>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</si>
  <si>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</si>
  <si>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</si>
  <si>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</si>
  <si>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</si>
  <si>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</si>
  <si>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</si>
  <si>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</si>
  <si>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</si>
  <si>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</si>
  <si>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</si>
  <si>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</si>
  <si>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</si>
  <si>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</si>
  <si>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</si>
  <si>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</si>
  <si>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</si>
  <si>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</si>
  <si>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</si>
  <si>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</si>
  <si>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</si>
  <si>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</si>
  <si>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</si>
  <si>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</si>
  <si>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</si>
  <si>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</si>
  <si>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</si>
  <si>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</si>
  <si>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</si>
  <si>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</si>
  <si>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</si>
  <si>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</si>
  <si>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</si>
  <si>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</si>
  <si>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</si>
  <si>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</si>
  <si>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</si>
  <si>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</si>
  <si>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</si>
  <si>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</si>
  <si>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</si>
  <si>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</si>
  <si>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</si>
  <si>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</si>
  <si>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</si>
  <si>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</si>
  <si>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</si>
  <si>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</si>
  <si>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</si>
  <si>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</si>
  <si>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</si>
  <si>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</si>
  <si>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</si>
  <si>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</si>
  <si>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</si>
  <si>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</si>
  <si>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</si>
  <si>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</si>
  <si>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</si>
  <si>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</si>
  <si>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</si>
  <si>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</si>
  <si>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</si>
  <si>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</si>
  <si>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</si>
  <si>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</si>
  <si>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</si>
  <si>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</si>
  <si>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</si>
  <si>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</si>
  <si>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</si>
  <si>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</si>
  <si>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</si>
  <si>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</si>
  <si>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</si>
  <si>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</si>
  <si>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</si>
  <si>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</si>
  <si>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</si>
  <si>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</si>
  <si>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</si>
  <si>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</si>
  <si>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</si>
  <si>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</si>
  <si>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</si>
  <si>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</si>
  <si>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</si>
  <si>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</si>
  <si>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</si>
  <si>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</si>
  <si>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</si>
  <si>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</si>
  <si>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</si>
  <si>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</si>
  <si>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</si>
  <si>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</si>
  <si>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</si>
  <si>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</si>
  <si>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</si>
  <si>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</si>
  <si>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</si>
  <si>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</si>
  <si>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</si>
  <si>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</si>
  <si>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</si>
  <si>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</si>
  <si>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</si>
  <si>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</si>
  <si>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</si>
  <si>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</si>
  <si>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</si>
  <si>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</si>
  <si>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</si>
  <si>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</si>
  <si>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</si>
  <si>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</si>
  <si>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</si>
  <si>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</si>
  <si>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</si>
  <si>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</si>
  <si>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</si>
  <si>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</si>
  <si>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</si>
  <si>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</si>
  <si>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</si>
  <si>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</si>
  <si>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</si>
  <si>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</si>
  <si>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</si>
  <si>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</si>
  <si>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</si>
  <si>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</si>
  <si>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</si>
  <si>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</si>
  <si>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</si>
  <si>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</si>
  <si>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</si>
  <si>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</si>
  <si>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</si>
  <si>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</si>
  <si>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</si>
  <si>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</si>
  <si>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</si>
  <si>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</si>
  <si>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</si>
  <si>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</si>
  <si>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</si>
  <si>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</si>
  <si>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</si>
  <si>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</si>
  <si>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</si>
  <si>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</si>
  <si>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</si>
  <si>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</si>
  <si>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</si>
  <si>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</si>
  <si>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</si>
  <si>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</si>
  <si>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</si>
  <si>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</si>
  <si>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</si>
  <si>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</si>
  <si>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</si>
  <si>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</si>
  <si>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</si>
  <si>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</si>
  <si>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</si>
  <si>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</si>
  <si>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</si>
  <si>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</si>
  <si>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</si>
  <si>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</si>
  <si>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</si>
  <si>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</si>
  <si>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</si>
  <si>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</si>
  <si>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</si>
  <si>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</si>
  <si>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</si>
  <si>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</si>
  <si>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</si>
  <si>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</si>
  <si>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</si>
  <si>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</si>
  <si>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</si>
  <si>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</si>
  <si>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</si>
  <si>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</si>
  <si>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</si>
  <si>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</si>
  <si>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</si>
  <si>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</si>
  <si>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</si>
  <si>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</si>
  <si>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</si>
  <si>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</si>
  <si>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</si>
  <si>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</si>
  <si>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</si>
  <si>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</si>
  <si>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</si>
  <si>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</si>
  <si>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</si>
  <si>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</si>
  <si>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</si>
  <si>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</si>
  <si>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</si>
  <si>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</si>
  <si>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</si>
  <si>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</si>
  <si>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</si>
  <si>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</si>
  <si>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</si>
  <si>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</si>
  <si>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</si>
  <si>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</si>
  <si>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</si>
  <si>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</si>
  <si>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</si>
  <si>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</si>
  <si>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</si>
  <si>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</si>
  <si>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</si>
  <si>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</si>
  <si>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</si>
  <si>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</si>
  <si>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</si>
  <si>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</si>
  <si>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</si>
  <si>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</si>
  <si>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</si>
  <si>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</si>
  <si>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</si>
  <si>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</si>
  <si>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</si>
  <si>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</si>
  <si>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</si>
  <si>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</si>
  <si>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</si>
  <si>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</si>
  <si>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</si>
  <si>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</si>
  <si>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</si>
  <si>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</si>
  <si>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</si>
  <si>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</si>
  <si>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</si>
  <si>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</si>
  <si>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</si>
  <si>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</si>
  <si>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</si>
  <si>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</si>
  <si>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</si>
  <si>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</si>
  <si>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</si>
  <si>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</si>
  <si>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</si>
  <si>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</si>
  <si>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</si>
  <si>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</si>
  <si>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</si>
  <si>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</si>
  <si>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</si>
  <si>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</si>
  <si>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</si>
  <si>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</si>
  <si>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</si>
  <si>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</si>
  <si>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</si>
  <si>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</si>
  <si>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</si>
  <si>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</si>
  <si>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</si>
  <si>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</si>
  <si>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</si>
  <si>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</si>
  <si>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</si>
  <si>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</si>
  <si>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</si>
  <si>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</si>
  <si>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</si>
  <si>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</si>
  <si>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</si>
  <si>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</si>
  <si>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</si>
  <si>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</si>
  <si>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</si>
  <si>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</si>
  <si>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</si>
  <si>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</si>
  <si>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</si>
  <si>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</si>
  <si>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</si>
  <si>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</si>
  <si>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</si>
  <si>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</si>
  <si>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</si>
  <si>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</si>
  <si>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</si>
  <si>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</si>
  <si>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</si>
  <si>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</si>
  <si>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</si>
  <si>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</si>
  <si>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</si>
  <si>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</si>
  <si>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</si>
  <si>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</si>
  <si>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</si>
  <si>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</si>
  <si>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</si>
  <si>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</si>
  <si>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</si>
  <si>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</si>
  <si>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</si>
  <si>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</si>
  <si>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</si>
  <si>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</si>
  <si>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</si>
  <si>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</si>
  <si>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</si>
  <si>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</si>
  <si>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</si>
  <si>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</si>
  <si>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</si>
  <si>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</si>
  <si>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</si>
  <si>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</si>
  <si>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</si>
  <si>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</si>
  <si>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</si>
  <si>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</si>
  <si>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</si>
  <si>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</si>
  <si>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</si>
  <si>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</si>
  <si>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</si>
  <si>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</si>
  <si>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</si>
  <si>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</si>
  <si>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</si>
  <si>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</si>
  <si>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</si>
  <si>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</si>
  <si>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</si>
  <si>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</si>
  <si>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</si>
  <si>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</si>
  <si>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</si>
  <si>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</si>
  <si>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</si>
  <si>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</si>
  <si>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</si>
  <si>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</si>
  <si>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</si>
  <si>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</si>
  <si>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</si>
  <si>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</si>
  <si>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</si>
  <si>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</si>
  <si>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</si>
  <si>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</si>
  <si>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</si>
  <si>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</si>
  <si>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</si>
  <si>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</si>
  <si>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</si>
  <si>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</si>
  <si>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</si>
  <si>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</si>
  <si>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</si>
  <si>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</si>
  <si>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</si>
  <si>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</si>
  <si>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</si>
  <si>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</si>
  <si>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</si>
  <si>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</si>
  <si>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</si>
  <si>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</si>
  <si>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</si>
  <si>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</si>
  <si>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</si>
  <si>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</si>
  <si>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</si>
  <si>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</si>
  <si>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</si>
  <si>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</si>
  <si>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</si>
  <si>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</si>
  <si>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</si>
  <si>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</si>
  <si>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</si>
  <si>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</si>
  <si>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</si>
  <si>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</si>
  <si>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</si>
  <si>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</si>
  <si>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</si>
  <si>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</si>
  <si>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</si>
  <si>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</si>
  <si>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</si>
  <si>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</si>
  <si>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</si>
  <si>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</si>
  <si>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</si>
  <si>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</si>
  <si>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</si>
  <si>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</si>
  <si>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</si>
  <si>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</si>
  <si>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</si>
  <si>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</si>
  <si>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</si>
  <si>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</si>
  <si>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</si>
  <si>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</si>
  <si>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</si>
  <si>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</si>
  <si>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</si>
  <si>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</si>
  <si>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</si>
  <si>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</si>
  <si>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</si>
  <si>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</si>
  <si>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</si>
  <si>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</si>
  <si>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</si>
  <si>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</si>
  <si>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</si>
  <si>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</si>
  <si>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</si>
  <si>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</si>
  <si>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</si>
  <si>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</si>
  <si>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</si>
  <si>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</si>
  <si>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</si>
  <si>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</si>
  <si>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</si>
  <si>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</si>
  <si>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</si>
  <si>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</si>
  <si>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</si>
  <si>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</si>
  <si>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</si>
  <si>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</si>
  <si>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</si>
  <si>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</si>
  <si>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</si>
  <si>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</si>
  <si>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</si>
  <si>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</si>
  <si>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</si>
  <si>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</si>
  <si>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</si>
  <si>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</si>
  <si>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</si>
  <si>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</si>
  <si>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</si>
  <si>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</si>
  <si>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</si>
  <si>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</si>
  <si>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</si>
  <si>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</si>
  <si>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</si>
  <si>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</si>
  <si>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</si>
  <si>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</si>
  <si>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</si>
  <si>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</si>
  <si>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</si>
  <si>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</si>
  <si>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</si>
  <si>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</si>
  <si>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</si>
  <si>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</si>
  <si>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</si>
  <si>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</si>
  <si>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</si>
  <si>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</si>
  <si>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</si>
  <si>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</si>
  <si>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</si>
  <si>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</si>
  <si>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</si>
  <si>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</si>
  <si>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</si>
  <si>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</si>
  <si>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</si>
  <si>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</si>
  <si>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</si>
  <si>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</si>
  <si>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</si>
  <si>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</si>
  <si>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</si>
  <si>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</si>
  <si>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</si>
  <si>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</si>
  <si>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</si>
  <si>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</si>
  <si>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</si>
  <si>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</si>
  <si>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</si>
  <si>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</si>
  <si>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</si>
  <si>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</si>
  <si>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</si>
  <si>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</si>
  <si>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</si>
  <si>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</si>
  <si>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</si>
  <si>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</si>
  <si>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</si>
  <si>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</si>
  <si>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</si>
  <si>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</si>
  <si>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</si>
  <si>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</si>
  <si>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</si>
  <si>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</si>
  <si>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</si>
  <si>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</si>
  <si>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</si>
  <si>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</si>
  <si>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</si>
  <si>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</si>
  <si>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</si>
  <si>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</si>
  <si>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</si>
  <si>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</si>
  <si>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</si>
  <si>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</si>
  <si>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</si>
  <si>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</si>
  <si>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</si>
  <si>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</si>
  <si>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</si>
  <si>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</si>
  <si>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</si>
  <si>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</si>
  <si>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</si>
  <si>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</si>
  <si>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</si>
  <si>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</si>
  <si>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</si>
  <si>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</si>
  <si>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</si>
  <si>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</si>
  <si>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</si>
  <si>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</si>
  <si>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</si>
  <si>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</si>
  <si>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</si>
  <si>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</si>
  <si>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</si>
  <si>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</si>
  <si>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</si>
  <si>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</si>
  <si>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</si>
  <si>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</si>
  <si>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</si>
  <si>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</si>
  <si>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</si>
  <si>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</si>
  <si>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</si>
  <si>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</si>
  <si>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</si>
  <si>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</si>
  <si>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</si>
  <si>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</si>
  <si>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</si>
  <si>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</si>
  <si>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</si>
  <si>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</si>
  <si>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</si>
  <si>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</si>
  <si>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</si>
  <si>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</si>
  <si>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</si>
  <si>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</si>
  <si>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</si>
  <si>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</si>
  <si>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</si>
  <si>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</si>
  <si>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</si>
  <si>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</si>
  <si>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</si>
  <si>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</si>
  <si>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</si>
  <si>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</si>
  <si>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</si>
  <si>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</si>
  <si>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</si>
  <si>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</si>
  <si>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</si>
  <si>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</si>
  <si>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</si>
  <si>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</si>
  <si>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</si>
  <si>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</si>
  <si>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</si>
  <si>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</si>
  <si>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</si>
  <si>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</si>
  <si>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</si>
  <si>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</si>
  <si>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</si>
  <si>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</si>
  <si>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</si>
  <si>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</si>
  <si>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</si>
  <si>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</si>
  <si>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</si>
  <si>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</si>
  <si>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</si>
  <si>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</si>
  <si>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</si>
  <si>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</si>
  <si>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</si>
  <si>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</si>
  <si>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</si>
  <si>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</si>
  <si>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</si>
  <si>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</si>
  <si>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</si>
  <si>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</si>
  <si>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</si>
  <si>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</si>
  <si>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</si>
  <si>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</si>
  <si>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</si>
  <si>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</si>
  <si>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</si>
  <si>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</si>
  <si>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</si>
  <si>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</si>
  <si>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</si>
  <si>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</si>
  <si>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</si>
  <si>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</si>
  <si>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</si>
  <si>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</si>
  <si>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</si>
  <si>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</si>
  <si>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</si>
  <si>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</si>
  <si>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</si>
  <si>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</si>
  <si>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</si>
  <si>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</si>
  <si>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</si>
  <si>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</si>
  <si>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</si>
  <si>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</si>
  <si>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</si>
  <si>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</si>
  <si>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</si>
  <si>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</si>
  <si>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</si>
  <si>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</si>
  <si>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</si>
  <si>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</si>
  <si>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</si>
  <si>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</si>
  <si>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</si>
  <si>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</si>
  <si>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</si>
  <si>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</si>
  <si>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</si>
  <si>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</si>
  <si>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</si>
  <si>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</si>
  <si>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</si>
  <si>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</si>
  <si>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</si>
  <si>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</si>
  <si>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</si>
  <si>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</si>
  <si>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</si>
  <si>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</si>
  <si>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</si>
  <si>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</si>
  <si>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</si>
  <si>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</si>
  <si>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</si>
  <si>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</si>
  <si>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</si>
  <si>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</si>
  <si>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</si>
  <si>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</si>
  <si>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</si>
  <si>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</si>
  <si>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</si>
  <si>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</si>
  <si>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</si>
  <si>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</si>
  <si>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</si>
  <si>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</si>
  <si>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</si>
  <si>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</si>
  <si>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</si>
  <si>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</si>
  <si>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</si>
  <si>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</si>
  <si>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</si>
  <si>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</si>
  <si>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</si>
  <si>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</si>
  <si>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</si>
  <si>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</si>
  <si>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</si>
  <si>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</si>
  <si>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</si>
  <si>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</si>
  <si>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</si>
  <si>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</si>
  <si>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</si>
  <si>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</si>
  <si>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</si>
  <si>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</si>
  <si>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</si>
  <si>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</si>
  <si>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</si>
  <si>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</si>
  <si>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</si>
  <si>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</si>
  <si>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</si>
  <si>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</si>
  <si>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</si>
  <si>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</si>
  <si>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</si>
  <si>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</si>
  <si>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</si>
  <si>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</si>
  <si>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</si>
  <si>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</si>
  <si>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</si>
  <si>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</si>
  <si>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</si>
  <si>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</si>
  <si>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</si>
  <si>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</si>
  <si>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</si>
  <si>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</si>
  <si>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</si>
  <si>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</si>
  <si>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</si>
  <si>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</si>
  <si>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</si>
  <si>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</si>
  <si>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</si>
  <si>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</si>
  <si>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</si>
  <si>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</si>
  <si>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</si>
  <si>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</si>
  <si>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</si>
  <si>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</si>
  <si>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</si>
  <si>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</si>
  <si>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</si>
  <si>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</si>
  <si>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</si>
  <si>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</si>
  <si>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</si>
  <si>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</si>
  <si>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</si>
  <si>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</si>
  <si>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</si>
  <si>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</si>
  <si>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</si>
  <si>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</si>
  <si>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</si>
  <si>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</si>
  <si>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</si>
  <si>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</si>
  <si>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</si>
  <si>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</si>
  <si>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</si>
  <si>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</si>
  <si>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</si>
  <si>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</si>
  <si>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</si>
  <si>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</si>
  <si>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</si>
  <si>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</si>
  <si>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</si>
  <si>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</si>
  <si>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</si>
  <si>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</si>
  <si>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</si>
  <si>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</si>
  <si>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</si>
  <si>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</si>
  <si>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</si>
  <si>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</si>
  <si>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</si>
  <si>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</si>
  <si>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</si>
  <si>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</si>
  <si>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</si>
  <si>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</si>
  <si>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</si>
  <si>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</si>
  <si>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</si>
  <si>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</si>
  <si>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</si>
  <si>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</si>
  <si>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</si>
  <si>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</si>
  <si>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</si>
  <si>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</si>
  <si>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</si>
  <si>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</si>
  <si>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</si>
  <si>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</si>
  <si>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</si>
  <si>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</si>
  <si>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</si>
  <si>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</si>
  <si>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</si>
  <si>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</si>
  <si>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</si>
  <si>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</si>
  <si>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</si>
  <si>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</si>
  <si>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</si>
  <si>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</si>
  <si>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</si>
  <si>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</si>
  <si>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</si>
  <si>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</si>
  <si>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</si>
  <si>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</si>
  <si>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</si>
  <si>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</si>
  <si>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</si>
  <si>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</si>
  <si>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</si>
  <si>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</si>
  <si>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</si>
  <si>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</si>
  <si>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</si>
  <si>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</si>
  <si>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</si>
  <si>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</si>
  <si>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</si>
  <si>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</si>
  <si>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</si>
  <si>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</si>
  <si>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</si>
  <si>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</si>
  <si>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</si>
  <si>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</si>
  <si>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</si>
  <si>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</si>
  <si>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</si>
  <si>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</si>
  <si>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</si>
  <si>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</si>
  <si>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</si>
  <si>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</si>
  <si>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</si>
  <si>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</si>
  <si>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</si>
  <si>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</si>
  <si>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</si>
  <si>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</si>
  <si>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</si>
  <si>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</si>
  <si>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</si>
  <si>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</si>
  <si>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</si>
  <si>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</si>
  <si>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</si>
  <si>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</si>
  <si>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</si>
  <si>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</si>
  <si>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</si>
  <si>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</si>
  <si>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</si>
  <si>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</si>
  <si>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</si>
  <si>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</si>
  <si>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</si>
  <si>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</si>
  <si>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</si>
  <si>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</si>
  <si>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</si>
  <si>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</si>
  <si>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</si>
  <si>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</si>
  <si>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</si>
  <si>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</si>
  <si>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</si>
  <si>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</si>
  <si>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</si>
  <si>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</si>
  <si>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</si>
  <si>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</si>
  <si>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</si>
  <si>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</si>
  <si>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</si>
  <si>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</si>
  <si>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</si>
  <si>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</si>
  <si>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</si>
  <si>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</si>
  <si>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</si>
  <si>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</si>
  <si>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</si>
  <si>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</si>
  <si>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</si>
  <si>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</si>
  <si>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</si>
  <si>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</si>
  <si>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</si>
  <si>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</si>
  <si>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</si>
  <si>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</si>
  <si>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</si>
  <si>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</si>
  <si>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</si>
  <si>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</si>
  <si>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</si>
  <si>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</si>
  <si>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</si>
  <si>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</si>
  <si>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</si>
  <si>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</si>
  <si>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</si>
  <si>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</si>
  <si>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</si>
  <si>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</si>
  <si>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</si>
  <si>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</si>
  <si>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</si>
  <si>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</si>
  <si>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</si>
  <si>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</si>
  <si>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</si>
  <si>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</si>
  <si>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</si>
  <si>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</si>
  <si>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</si>
  <si>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</si>
  <si>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</si>
  <si>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</si>
  <si>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</si>
  <si>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</si>
  <si>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</si>
  <si>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</si>
  <si>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</si>
  <si>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</si>
  <si>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</si>
  <si>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</si>
  <si>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</si>
  <si>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</si>
  <si>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</si>
  <si>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</si>
  <si>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</si>
  <si>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</si>
  <si>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</si>
  <si>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</si>
  <si>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</si>
  <si>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</si>
  <si>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</si>
  <si>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</si>
  <si>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</si>
  <si>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</si>
  <si>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</si>
  <si>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</si>
  <si>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</si>
  <si>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</si>
  <si>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</si>
  <si>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</si>
  <si>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</si>
  <si>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</si>
  <si>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</si>
  <si>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</si>
  <si>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</si>
  <si>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</si>
  <si>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</si>
  <si>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</si>
  <si>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</si>
  <si>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</si>
  <si>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</si>
  <si>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</si>
  <si>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</si>
  <si>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</si>
  <si>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</si>
  <si>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</si>
  <si>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</si>
  <si>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</si>
  <si>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</si>
  <si>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</si>
  <si>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</si>
  <si>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</si>
  <si>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</si>
  <si>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</si>
  <si>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</si>
  <si>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</si>
  <si>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</si>
  <si>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</si>
  <si>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</si>
  <si>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</si>
  <si>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</si>
  <si>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</si>
  <si>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</si>
  <si>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</si>
  <si>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</si>
  <si>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</si>
  <si>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</si>
  <si>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</si>
  <si>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</si>
  <si>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</si>
  <si>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</si>
  <si>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</si>
  <si>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</si>
  <si>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</si>
  <si>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</si>
  <si>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</si>
  <si>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</si>
  <si>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</si>
  <si>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</si>
  <si>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</si>
  <si>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</si>
  <si>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</si>
  <si>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</si>
  <si>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</si>
  <si>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</si>
  <si>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</si>
  <si>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</si>
  <si>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</si>
  <si>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</si>
  <si>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</si>
  <si>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</si>
  <si>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</si>
  <si>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</si>
  <si>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</si>
  <si>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</si>
  <si>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</si>
  <si>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</si>
  <si>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</si>
  <si>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</si>
  <si>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</si>
  <si>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</si>
  <si>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</si>
  <si>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</si>
  <si>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</si>
  <si>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</si>
  <si>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</si>
  <si>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</si>
  <si>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</si>
  <si>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</si>
  <si>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</si>
  <si>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</si>
  <si>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</si>
  <si>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</si>
  <si>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</si>
  <si>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</si>
  <si>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</si>
  <si>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</si>
  <si>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</si>
  <si>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</si>
  <si>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</si>
  <si>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</si>
  <si>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</si>
  <si>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</si>
  <si>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</si>
  <si>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</si>
  <si>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</si>
  <si>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</si>
  <si>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</si>
  <si>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</si>
  <si>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</si>
  <si>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</si>
  <si>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</si>
  <si>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</si>
  <si>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</si>
  <si>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</si>
  <si>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</si>
  <si>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</si>
  <si>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</si>
  <si>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</si>
  <si>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</si>
  <si>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</si>
  <si>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</si>
  <si>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</si>
  <si>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</si>
  <si>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</si>
  <si>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</si>
  <si>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</si>
  <si>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</si>
  <si>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</si>
  <si>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</si>
  <si>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</si>
  <si>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</si>
  <si>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</si>
  <si>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</si>
  <si>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</si>
  <si>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</si>
  <si>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</si>
  <si>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</si>
  <si>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</si>
  <si>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</si>
  <si>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</si>
  <si>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</si>
  <si>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</si>
  <si>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</si>
  <si>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</si>
  <si>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</si>
  <si>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</si>
  <si>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</si>
  <si>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</si>
  <si>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</si>
  <si>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</si>
  <si>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</si>
  <si>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</si>
  <si>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</si>
  <si>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</si>
  <si>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</si>
  <si>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</si>
  <si>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</si>
  <si>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</si>
  <si>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</si>
  <si>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</si>
  <si>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</si>
  <si>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</si>
  <si>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</si>
  <si>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</si>
  <si>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</si>
  <si>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</si>
  <si>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</si>
  <si>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</si>
  <si>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</si>
  <si>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</si>
  <si>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</si>
  <si>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</si>
  <si>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</si>
  <si>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</si>
  <si>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</si>
  <si>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</si>
  <si>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</si>
  <si>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</si>
  <si>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</si>
  <si>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</si>
  <si>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</si>
  <si>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</si>
  <si>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</si>
  <si>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</si>
  <si>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</si>
  <si>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</si>
  <si>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</si>
  <si>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</si>
  <si>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</si>
  <si>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</si>
  <si>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</si>
  <si>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</si>
  <si>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</si>
  <si>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</si>
  <si>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</si>
  <si>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</si>
  <si>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</si>
  <si>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</si>
  <si>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</si>
  <si>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</si>
  <si>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</si>
  <si>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</si>
  <si>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</si>
  <si>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</si>
  <si>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</si>
  <si>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</si>
  <si>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</si>
  <si>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</si>
  <si>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</si>
  <si>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</si>
  <si>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</si>
  <si>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</si>
  <si>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</si>
  <si>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</si>
  <si>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</si>
  <si>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</si>
  <si>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</si>
  <si>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</si>
  <si>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</si>
  <si>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</si>
  <si>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</si>
  <si>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</si>
  <si>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</si>
  <si>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</si>
  <si>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</si>
  <si>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</si>
  <si>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</si>
  <si>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</si>
  <si>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</si>
  <si>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</si>
  <si>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</si>
  <si>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</si>
  <si>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</si>
  <si>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</si>
  <si>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</si>
  <si>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</si>
  <si>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</si>
  <si>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</si>
  <si>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</si>
  <si>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</si>
  <si>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</si>
  <si>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</si>
  <si>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</si>
  <si>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</si>
  <si>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</si>
  <si>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</si>
  <si>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</si>
  <si>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</si>
  <si>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</si>
  <si>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</si>
  <si>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</si>
  <si>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</si>
  <si>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</si>
  <si>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</si>
  <si>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</si>
  <si>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</si>
  <si>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</si>
  <si>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</si>
  <si>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</si>
  <si>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</si>
  <si>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</si>
  <si>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</si>
  <si>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</si>
  <si>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</si>
  <si>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</si>
  <si>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</si>
  <si>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</si>
  <si>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</si>
  <si>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</si>
  <si>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</si>
  <si>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</si>
  <si>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</si>
  <si>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</si>
  <si>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</si>
  <si>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</si>
  <si>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</si>
  <si>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</si>
  <si>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</si>
  <si>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</si>
  <si>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</si>
  <si>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</si>
  <si>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</si>
  <si>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</si>
  <si>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</si>
  <si>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</si>
  <si>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</si>
  <si>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</si>
  <si>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</si>
  <si>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</si>
  <si>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</si>
  <si>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</si>
  <si>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</si>
  <si>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</si>
  <si>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</si>
  <si>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</si>
  <si>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</si>
  <si>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</si>
  <si>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</si>
  <si>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</si>
  <si>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</si>
  <si>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</si>
  <si>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</si>
  <si>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</si>
  <si>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</si>
  <si>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</si>
  <si>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</si>
  <si>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</si>
  <si>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</si>
  <si>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</si>
  <si>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</si>
  <si>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</si>
  <si>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</si>
  <si>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</si>
  <si>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</si>
  <si>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</si>
  <si>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</si>
  <si>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</si>
  <si>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</si>
  <si>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</si>
  <si>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</si>
  <si>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</si>
  <si>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</si>
  <si>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</si>
  <si>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</si>
  <si>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</si>
  <si>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</si>
  <si>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</si>
  <si>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</si>
  <si>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</si>
  <si>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</si>
  <si>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</si>
  <si>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</si>
  <si>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</si>
  <si>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</si>
  <si>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</si>
  <si>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</si>
  <si>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</si>
  <si>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</si>
  <si>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</si>
  <si>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</si>
  <si>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</si>
  <si>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</si>
  <si>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</si>
  <si>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</si>
  <si>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</si>
  <si>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</si>
  <si>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</si>
  <si>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</si>
  <si>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</si>
  <si>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</si>
  <si>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</si>
  <si>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</si>
  <si>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</si>
  <si>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</si>
  <si>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</si>
  <si>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</si>
  <si>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</si>
  <si>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</si>
  <si>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</si>
  <si>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</si>
  <si>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</si>
  <si>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</si>
  <si>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</si>
  <si>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</si>
  <si>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</si>
  <si>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</si>
  <si>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</si>
  <si>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</si>
  <si>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</si>
  <si>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</si>
  <si>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</si>
  <si>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</si>
  <si>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</si>
  <si>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</si>
  <si>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</si>
  <si>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</si>
  <si>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</si>
  <si>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</si>
  <si>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</si>
  <si>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</si>
  <si>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</si>
  <si>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</si>
  <si>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</si>
  <si>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</si>
  <si>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</si>
  <si>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</si>
  <si>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</si>
  <si>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</si>
  <si>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</si>
  <si>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</si>
  <si>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</si>
  <si>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</si>
  <si>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</si>
  <si>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</si>
  <si>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</si>
  <si>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</si>
  <si>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</si>
  <si>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</si>
  <si>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</si>
  <si>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</si>
  <si>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</si>
  <si>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</si>
  <si>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</si>
  <si>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</si>
  <si>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</si>
  <si>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</si>
  <si>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</si>
  <si>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</si>
  <si>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</si>
  <si>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</si>
  <si>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</si>
  <si>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</si>
  <si>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</si>
  <si>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</si>
  <si>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</si>
  <si>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</si>
  <si>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</si>
  <si>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</si>
  <si>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</si>
  <si>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</si>
  <si>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</si>
  <si>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</si>
  <si>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</si>
  <si>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</si>
  <si>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</si>
  <si>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</si>
  <si>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</si>
  <si>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</si>
  <si>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</si>
  <si>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</si>
  <si>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</si>
  <si>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</si>
  <si>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</si>
  <si>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</si>
  <si>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</si>
  <si>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</si>
  <si>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</si>
  <si>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</si>
  <si>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</si>
  <si>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</si>
  <si>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</si>
  <si>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</si>
  <si>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</si>
  <si>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</si>
  <si>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</si>
  <si>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</si>
  <si>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</si>
  <si>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</si>
  <si>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</si>
  <si>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</si>
  <si>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</si>
  <si>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</si>
  <si>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</si>
  <si>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</si>
  <si>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</si>
  <si>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</si>
  <si>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</si>
  <si>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</si>
  <si>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</si>
  <si>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</si>
  <si>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</si>
  <si>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</si>
  <si>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</si>
  <si>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</si>
  <si>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</si>
  <si>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</si>
  <si>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</si>
  <si>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</si>
  <si>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</si>
  <si>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</si>
  <si>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</si>
  <si>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</si>
  <si>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</si>
  <si>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</si>
  <si>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</si>
  <si>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</si>
  <si>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</si>
  <si>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</si>
  <si>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</si>
  <si>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</si>
  <si>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</si>
  <si>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</si>
  <si>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</si>
  <si>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</si>
  <si>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</si>
  <si>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</si>
  <si>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</si>
  <si>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</si>
  <si>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</si>
  <si>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</si>
  <si>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</si>
  <si>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</si>
  <si>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</si>
  <si>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</si>
  <si>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</si>
  <si>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</si>
  <si>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</si>
  <si>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</si>
  <si>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</si>
  <si>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</si>
  <si>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</si>
  <si>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</si>
  <si>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</si>
  <si>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</si>
  <si>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</si>
  <si>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</si>
  <si>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</si>
  <si>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</si>
  <si>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</si>
  <si>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</si>
  <si>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</si>
  <si>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</si>
  <si>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</si>
  <si>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</si>
  <si>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</si>
  <si>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</si>
  <si>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</si>
  <si>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</si>
  <si>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</si>
  <si>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</si>
  <si>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</si>
  <si>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</si>
  <si>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</si>
  <si>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</si>
  <si>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</si>
  <si>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</si>
  <si>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</si>
  <si>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</si>
  <si>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</si>
  <si>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</si>
  <si>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</si>
  <si>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</si>
  <si>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</si>
  <si>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</si>
  <si>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</si>
  <si>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</si>
  <si>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</si>
  <si>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</si>
  <si>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</si>
  <si>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</si>
  <si>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</si>
  <si>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</si>
  <si>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</si>
  <si>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</si>
  <si>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</si>
  <si>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</si>
  <si>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</si>
  <si>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</si>
  <si>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</si>
  <si>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</si>
  <si>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</si>
  <si>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</si>
  <si>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</si>
  <si>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</si>
  <si>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</si>
  <si>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</si>
  <si>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</si>
  <si>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</si>
  <si>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</si>
  <si>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</si>
  <si>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</si>
  <si>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</si>
  <si>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</si>
  <si>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</si>
  <si>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</si>
  <si>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</si>
  <si>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</si>
  <si>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</si>
  <si>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</si>
  <si>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</si>
  <si>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</si>
  <si>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</si>
  <si>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</si>
  <si>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</si>
  <si>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</si>
  <si>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</si>
  <si>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</si>
  <si>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</si>
  <si>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</si>
  <si>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</si>
  <si>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</si>
  <si>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</si>
  <si>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</si>
  <si>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</si>
  <si>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</si>
  <si>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</si>
  <si>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</si>
  <si>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</si>
  <si>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</si>
  <si>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</si>
  <si>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</si>
  <si>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</si>
  <si>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</si>
  <si>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</si>
  <si>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</si>
  <si>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</si>
  <si>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</si>
  <si>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</si>
  <si>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</si>
  <si>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</si>
  <si>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</si>
  <si>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</si>
  <si>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</si>
  <si>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</si>
  <si>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</si>
  <si>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</si>
  <si>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</si>
  <si>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</si>
  <si>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</si>
  <si>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</si>
  <si>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</si>
  <si>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</si>
  <si>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</si>
  <si>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</si>
  <si>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</si>
  <si>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</si>
  <si>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</si>
  <si>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</si>
  <si>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</si>
  <si>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</si>
  <si>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</si>
  <si>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</si>
  <si>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</si>
  <si>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</si>
  <si>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</si>
  <si>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</si>
  <si>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</si>
  <si>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</si>
  <si>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</si>
  <si>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</si>
  <si>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</si>
  <si>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</si>
  <si>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</si>
  <si>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</si>
  <si>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</si>
  <si>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</si>
  <si>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</si>
  <si>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</si>
  <si>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</si>
  <si>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</si>
  <si>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</si>
  <si>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</si>
  <si>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</si>
  <si>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</si>
  <si>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</si>
  <si>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</si>
  <si>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</si>
  <si>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</si>
  <si>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</si>
  <si>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</si>
  <si>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</si>
  <si>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</si>
  <si>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</si>
  <si>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</si>
  <si>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</si>
  <si>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</si>
  <si>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</si>
  <si>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</si>
  <si>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</si>
  <si>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</si>
  <si>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</si>
  <si>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</si>
  <si>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</si>
  <si>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</si>
  <si>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</si>
  <si>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</si>
  <si>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</si>
  <si>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</si>
  <si>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</si>
  <si>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</si>
  <si>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</si>
  <si>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</si>
  <si>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</si>
  <si>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</si>
  <si>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</si>
  <si>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</si>
  <si>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</si>
  <si>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</si>
  <si>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</si>
  <si>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</si>
  <si>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</si>
  <si>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</si>
  <si>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</si>
  <si>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</si>
  <si>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</si>
  <si>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</si>
  <si>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</si>
  <si>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</si>
  <si>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</si>
  <si>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</si>
  <si>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</si>
  <si>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</si>
  <si>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</si>
  <si>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</si>
  <si>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</si>
  <si>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</si>
  <si>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</si>
  <si>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</si>
  <si>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</si>
  <si>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</si>
  <si>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</si>
  <si>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</si>
  <si>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</si>
  <si>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</si>
  <si>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</si>
  <si>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</si>
  <si>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</si>
  <si>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</si>
  <si>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</si>
  <si>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</si>
  <si>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</si>
  <si>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</si>
  <si>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</si>
  <si>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</si>
  <si>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</si>
  <si>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</si>
  <si>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</si>
  <si>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</si>
  <si>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</si>
  <si>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</si>
  <si>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</si>
  <si>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</si>
  <si>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</si>
  <si>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</si>
  <si>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</si>
  <si>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</si>
  <si>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</si>
  <si>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</si>
  <si>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</si>
  <si>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</si>
  <si>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</si>
  <si>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</si>
  <si>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</si>
  <si>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</si>
  <si>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</si>
  <si>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</si>
  <si>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</si>
  <si>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</si>
  <si>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</si>
  <si>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</si>
  <si>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</si>
  <si>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</si>
  <si>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</si>
  <si>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</si>
  <si>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</si>
  <si>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</si>
  <si>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</si>
  <si>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</si>
  <si>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</si>
  <si>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</si>
  <si>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</si>
  <si>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</si>
  <si>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</si>
  <si>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</si>
  <si>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</si>
  <si>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</si>
  <si>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</si>
  <si>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</si>
  <si>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</si>
  <si>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</si>
  <si>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</si>
  <si>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</si>
  <si>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</si>
  <si>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</si>
  <si>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</si>
  <si>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</si>
  <si>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</si>
  <si>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</si>
  <si>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</si>
  <si>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</si>
  <si>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</si>
  <si>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</si>
  <si>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</si>
  <si>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</si>
  <si>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</si>
  <si>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</si>
  <si>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</si>
  <si>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</si>
  <si>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</si>
  <si>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</si>
  <si>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</si>
  <si>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</si>
  <si>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</si>
  <si>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</si>
  <si>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</si>
  <si>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</si>
  <si>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</si>
  <si>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</si>
  <si>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</si>
  <si>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</si>
  <si>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</si>
  <si>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</si>
  <si>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</si>
  <si>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</si>
  <si>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</si>
  <si>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</si>
  <si>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</si>
  <si>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</si>
  <si>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</si>
  <si>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</si>
  <si>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</si>
  <si>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</si>
  <si>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</si>
  <si>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</si>
  <si>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</si>
  <si>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</si>
  <si>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</si>
  <si>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</si>
  <si>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</si>
  <si>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</si>
  <si>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</si>
  <si>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</si>
  <si>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</si>
  <si>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</si>
  <si>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</si>
  <si>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</si>
  <si>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</si>
  <si>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</si>
  <si>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</si>
  <si>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</si>
  <si>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</si>
  <si>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</si>
  <si>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</si>
  <si>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</si>
  <si>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</si>
  <si>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</si>
  <si>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</si>
  <si>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</si>
  <si>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</si>
  <si>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</si>
  <si>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</si>
  <si>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</si>
  <si>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</si>
  <si>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</si>
  <si>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</si>
  <si>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</si>
  <si>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</si>
  <si>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</si>
  <si>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</si>
  <si>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</si>
  <si>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</si>
  <si>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</si>
  <si>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</si>
  <si>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</si>
  <si>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</si>
  <si>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</si>
  <si>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</si>
  <si>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</si>
  <si>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</si>
  <si>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</si>
  <si>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</si>
  <si>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</si>
  <si>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</si>
  <si>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</si>
  <si>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</si>
  <si>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</si>
  <si>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</si>
  <si>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</si>
  <si>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</si>
  <si>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</si>
  <si>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</si>
  <si>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</si>
  <si>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</si>
  <si>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</si>
  <si>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</si>
  <si>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</si>
  <si>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</si>
  <si>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</si>
  <si>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</si>
  <si>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</si>
  <si>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</si>
  <si>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</si>
  <si>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</si>
  <si>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</si>
  <si>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</si>
  <si>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</si>
  <si>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</si>
  <si>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</si>
  <si>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</si>
  <si>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</si>
  <si>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</si>
  <si>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</si>
  <si>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</si>
  <si>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</si>
  <si>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</si>
  <si>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</si>
  <si>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</si>
  <si>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</si>
  <si>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</si>
  <si>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</si>
  <si>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</si>
  <si>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</si>
  <si>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</si>
  <si>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</si>
  <si>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</si>
  <si>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</si>
  <si>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</si>
  <si>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</si>
  <si>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</si>
  <si>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</si>
  <si>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</si>
  <si>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</si>
  <si>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</si>
  <si>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</si>
  <si>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</si>
  <si>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</si>
  <si>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</si>
  <si>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</si>
  <si>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</si>
  <si>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</si>
  <si>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</si>
  <si>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</si>
  <si>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</si>
  <si>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</si>
  <si>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</si>
  <si>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</si>
  <si>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</si>
  <si>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</si>
  <si>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</si>
  <si>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</si>
  <si>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</si>
  <si>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</si>
  <si>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</si>
  <si>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</si>
  <si>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</si>
  <si>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</si>
  <si>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</si>
  <si>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</si>
  <si>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</si>
  <si>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</si>
  <si>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</si>
  <si>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</si>
  <si>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</si>
  <si>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</si>
  <si>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</si>
  <si>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</si>
  <si>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</si>
  <si>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</si>
  <si>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</si>
  <si>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</si>
  <si>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</si>
  <si>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</si>
  <si>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</si>
  <si>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</si>
  <si>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</si>
  <si>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</si>
  <si>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</si>
  <si>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</si>
  <si>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</si>
  <si>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</si>
  <si>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</si>
  <si>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</si>
  <si>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</si>
  <si>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</si>
  <si>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</si>
  <si>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</si>
  <si>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</si>
  <si>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</si>
  <si>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</si>
  <si>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</si>
  <si>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</si>
  <si>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</si>
  <si>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</si>
  <si>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</si>
  <si>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</si>
  <si>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</si>
  <si>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</si>
  <si>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</si>
  <si>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</si>
  <si>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</si>
  <si>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</si>
  <si>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</si>
  <si>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</si>
  <si>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</si>
  <si>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</si>
  <si>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</si>
  <si>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</si>
  <si>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</si>
  <si>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</si>
  <si>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</si>
  <si>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</si>
  <si>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</si>
  <si>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</si>
  <si>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</si>
  <si>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</si>
  <si>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</si>
  <si>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</si>
  <si>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</si>
  <si>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</si>
  <si>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</si>
  <si>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</si>
  <si>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</si>
  <si>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</si>
  <si>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</si>
  <si>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</si>
  <si>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</si>
  <si>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</si>
  <si>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</si>
  <si>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</si>
  <si>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</si>
  <si>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</si>
  <si>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</si>
  <si>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</si>
  <si>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</si>
  <si>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</si>
  <si>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</si>
  <si>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</si>
  <si>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</si>
  <si>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</si>
  <si>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</si>
  <si>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</si>
  <si>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</si>
  <si>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</si>
  <si>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</si>
  <si>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</si>
  <si>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</si>
  <si>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</si>
  <si>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</si>
  <si>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</si>
  <si>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</si>
  <si>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</si>
  <si>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</si>
  <si>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</si>
  <si>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</si>
  <si>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</si>
  <si>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</si>
  <si>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</si>
  <si>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</si>
  <si>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</si>
  <si>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</si>
  <si>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</si>
  <si>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</si>
  <si>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</si>
  <si>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</si>
  <si>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</si>
  <si>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</si>
  <si>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</si>
  <si>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</si>
  <si>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</si>
  <si>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</si>
  <si>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</si>
  <si>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</si>
  <si>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</si>
  <si>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</si>
  <si>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</si>
  <si>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</si>
  <si>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</si>
  <si>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</si>
  <si>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</si>
  <si>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</si>
  <si>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</si>
  <si>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</si>
  <si>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</si>
  <si>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</si>
  <si>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</si>
  <si>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</si>
  <si>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</si>
  <si>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</si>
  <si>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</si>
  <si>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</si>
  <si>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</si>
  <si>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</si>
  <si>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</si>
  <si>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</si>
  <si>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</si>
  <si>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</si>
  <si>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</si>
  <si>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</si>
  <si>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</si>
  <si>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</si>
  <si>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</si>
  <si>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</si>
  <si>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</si>
  <si>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</si>
  <si>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</si>
  <si>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</si>
  <si>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</si>
  <si>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</si>
  <si>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</si>
  <si>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</si>
  <si>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</si>
  <si>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</si>
  <si>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</si>
  <si>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</si>
  <si>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</si>
  <si>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</si>
  <si>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</si>
  <si>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</si>
  <si>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</si>
  <si>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</si>
  <si>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</si>
  <si>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</si>
  <si>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</si>
  <si>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</si>
  <si>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</si>
  <si>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</si>
  <si>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</si>
  <si>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</si>
  <si>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</si>
  <si>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</si>
  <si>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</si>
  <si>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</si>
  <si>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</si>
  <si>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</si>
  <si>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</si>
  <si>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</si>
  <si>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</si>
  <si>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</si>
  <si>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</si>
  <si>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</si>
  <si>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</si>
  <si>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</si>
  <si>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</si>
  <si>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</si>
  <si>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</si>
  <si>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</si>
  <si>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</si>
  <si>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</si>
  <si>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</si>
  <si>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</si>
  <si>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</si>
  <si>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</si>
  <si>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</si>
  <si>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</si>
  <si>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</si>
  <si>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</si>
  <si>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</si>
  <si>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</si>
  <si>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</si>
  <si>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</si>
  <si>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</si>
  <si>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</si>
  <si>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</si>
  <si>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</si>
  <si>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</si>
  <si>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</si>
  <si>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</si>
  <si>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</si>
  <si>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</si>
  <si>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</si>
  <si>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</si>
  <si>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</si>
  <si>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</si>
  <si>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</si>
  <si>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</si>
  <si>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</si>
  <si>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</si>
  <si>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</si>
  <si>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</si>
  <si>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</si>
  <si>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</si>
  <si>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</si>
  <si>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</si>
  <si>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</si>
  <si>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</si>
  <si>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</si>
  <si>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</si>
  <si>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</si>
  <si>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</si>
  <si>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</si>
  <si>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</si>
  <si>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</si>
  <si>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</si>
  <si>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</si>
  <si>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</si>
  <si>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</si>
  <si>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</si>
  <si>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</si>
  <si>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</si>
  <si>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</si>
  <si>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</si>
  <si>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</si>
  <si>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</si>
  <si>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</si>
  <si>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</si>
  <si>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</si>
  <si>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</si>
  <si>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</si>
  <si>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</si>
  <si>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</si>
  <si>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</si>
  <si>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</si>
  <si>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</si>
  <si>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</si>
  <si>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</si>
  <si>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</si>
  <si>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</si>
  <si>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</si>
  <si>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</si>
  <si>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</si>
  <si>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</si>
  <si>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</si>
  <si>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</si>
  <si>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</si>
  <si>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</si>
  <si>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</si>
  <si>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</si>
  <si>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</si>
  <si>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</si>
  <si>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</si>
  <si>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</si>
  <si>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</si>
  <si>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</si>
  <si>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</si>
  <si>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</si>
  <si>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</si>
  <si>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</si>
  <si>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</si>
  <si>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</si>
  <si>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</si>
  <si>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</si>
  <si>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</si>
  <si>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</si>
  <si>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</si>
  <si>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</si>
  <si>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</si>
  <si>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</si>
  <si>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</si>
  <si>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</si>
  <si>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</si>
  <si>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</si>
  <si>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</si>
  <si>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</si>
  <si>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</si>
  <si>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</si>
  <si>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</si>
  <si>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</si>
  <si>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</si>
  <si>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</si>
  <si>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</si>
  <si>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</si>
  <si>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</si>
  <si>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</si>
  <si>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</si>
  <si>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</si>
  <si>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</si>
  <si>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</si>
  <si>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</si>
  <si>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</si>
  <si>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</si>
  <si>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</si>
  <si>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</si>
  <si>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</si>
  <si>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</si>
  <si>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</si>
  <si>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</si>
  <si>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</si>
  <si>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</si>
  <si>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</si>
  <si>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</si>
  <si>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</si>
  <si>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</si>
  <si>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</si>
  <si>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</si>
  <si>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</si>
  <si>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</si>
  <si>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</si>
  <si>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</si>
  <si>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</si>
  <si>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</si>
  <si>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</si>
  <si>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</si>
  <si>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</si>
  <si>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</si>
  <si>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</si>
  <si>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</si>
  <si>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</si>
  <si>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</si>
  <si>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</si>
  <si>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</si>
  <si>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</si>
  <si>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</si>
  <si>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</si>
  <si>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</si>
  <si>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</si>
  <si>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</si>
  <si>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</si>
  <si>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</si>
  <si>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</si>
  <si>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</si>
  <si>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</si>
  <si>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</si>
  <si>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</si>
  <si>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</si>
  <si>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</si>
  <si>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</si>
  <si>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</si>
  <si>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</si>
  <si>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</si>
  <si>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</si>
  <si>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</si>
  <si>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</si>
  <si>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</si>
  <si>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</si>
  <si>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</si>
  <si>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</si>
  <si>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</si>
  <si>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</si>
  <si>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</si>
  <si>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</si>
  <si>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</si>
  <si>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</si>
  <si>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</si>
  <si>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</si>
  <si>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</si>
  <si>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</si>
  <si>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</si>
  <si>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</si>
  <si>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</si>
  <si>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</si>
  <si>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</si>
  <si>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</si>
  <si>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</si>
  <si>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</si>
  <si>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</si>
  <si>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</si>
  <si>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</si>
  <si>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</si>
  <si>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</si>
  <si>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</si>
  <si>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</si>
  <si>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</si>
  <si>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</si>
  <si>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</si>
  <si>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</si>
  <si>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</si>
  <si>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</si>
  <si>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</si>
  <si>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</si>
  <si>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</si>
  <si>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</si>
  <si>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</si>
  <si>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</si>
  <si>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</si>
  <si>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</si>
  <si>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</si>
  <si>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</si>
  <si>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</si>
  <si>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</si>
  <si>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</si>
  <si>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</si>
  <si>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</si>
  <si>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</si>
  <si>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</si>
  <si>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</si>
  <si>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</si>
  <si>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</si>
  <si>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</si>
  <si>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</si>
  <si>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</si>
  <si>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</si>
  <si>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</si>
  <si>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</si>
  <si>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</si>
  <si>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</si>
  <si>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</si>
  <si>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</si>
  <si>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</si>
  <si>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</si>
  <si>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</si>
  <si>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</si>
  <si>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</si>
  <si>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</si>
  <si>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</si>
  <si>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</si>
  <si>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</si>
  <si>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</si>
  <si>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</si>
  <si>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</si>
  <si>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</si>
  <si>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</si>
  <si>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</si>
  <si>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</si>
  <si>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</si>
  <si>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</si>
  <si>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</si>
  <si>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</si>
  <si>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</si>
  <si>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</si>
  <si>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</si>
  <si>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</si>
  <si>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</si>
  <si>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</si>
  <si>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</si>
  <si>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</si>
  <si>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</si>
  <si>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</si>
  <si>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</si>
  <si>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</si>
  <si>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</si>
  <si>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</si>
  <si>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</si>
  <si>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</si>
  <si>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</si>
  <si>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</si>
  <si>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</si>
  <si>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</si>
  <si>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</si>
  <si>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</si>
  <si>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</si>
  <si>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</si>
  <si>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</si>
  <si>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</si>
  <si>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</si>
  <si>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</si>
  <si>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</si>
  <si>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</si>
  <si>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</si>
  <si>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</si>
  <si>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</si>
  <si>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</si>
  <si>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</si>
  <si>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</si>
  <si>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</si>
  <si>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</si>
  <si>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</si>
  <si>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</si>
  <si>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</si>
  <si>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</si>
  <si>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</si>
  <si>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</si>
  <si>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</si>
  <si>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</si>
  <si>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</si>
  <si>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</si>
  <si>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</si>
  <si>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</si>
  <si>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</si>
  <si>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</si>
  <si>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</si>
  <si>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</si>
  <si>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</si>
  <si>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</si>
  <si>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</si>
  <si>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</si>
  <si>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</si>
  <si>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</si>
  <si>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</si>
  <si>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</si>
  <si>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</si>
  <si>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</si>
  <si>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</si>
  <si>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</si>
  <si>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</si>
  <si>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</si>
  <si>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</si>
  <si>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</si>
  <si>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</si>
  <si>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</si>
  <si>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</si>
  <si>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</si>
  <si>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</si>
  <si>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</si>
  <si>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</si>
  <si>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</si>
  <si>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</si>
  <si>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</si>
  <si>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</si>
  <si>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</si>
  <si>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</si>
  <si>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</si>
  <si>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</si>
  <si>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</si>
  <si>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</si>
  <si>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</si>
  <si>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</si>
  <si>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</si>
  <si>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</si>
  <si>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</si>
  <si>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</si>
  <si>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</si>
  <si>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</si>
  <si>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</si>
  <si>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</si>
  <si>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</si>
  <si>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</si>
  <si>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</si>
  <si>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</si>
  <si>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</si>
  <si>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</si>
  <si>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</si>
  <si>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</si>
  <si>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</si>
  <si>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</si>
  <si>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</si>
  <si>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</si>
  <si>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</si>
  <si>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</si>
  <si>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</si>
  <si>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</si>
  <si>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</si>
  <si>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</si>
  <si>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</si>
  <si>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</si>
  <si>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</si>
  <si>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</si>
  <si>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</si>
  <si>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</si>
  <si>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</si>
  <si>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</si>
  <si>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</si>
  <si>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</si>
  <si>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</si>
  <si>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</si>
  <si>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</si>
  <si>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</si>
  <si>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</si>
  <si>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</si>
  <si>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</si>
  <si>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</si>
  <si>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</si>
  <si>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</si>
  <si>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</si>
  <si>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</si>
  <si>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</si>
  <si>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</si>
  <si>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</si>
  <si>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</si>
  <si>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</si>
  <si>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</si>
  <si>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</si>
  <si>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</si>
  <si>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</si>
  <si>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</si>
  <si>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</si>
  <si>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</si>
  <si>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</si>
  <si>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</si>
  <si>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</si>
  <si>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</si>
  <si>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</si>
  <si>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</si>
  <si>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</si>
  <si>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</si>
  <si>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</si>
  <si>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</si>
  <si>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</si>
  <si>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</si>
  <si>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</si>
  <si>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</si>
  <si>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</si>
  <si>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</si>
  <si>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</si>
  <si>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</si>
  <si>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</si>
  <si>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</si>
  <si>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</si>
  <si>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</si>
  <si>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</si>
  <si>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</si>
  <si>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</si>
  <si>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</si>
  <si>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</si>
  <si>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</si>
  <si>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</si>
  <si>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</si>
  <si>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</si>
  <si>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</si>
  <si>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</si>
  <si>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</si>
  <si>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</si>
  <si>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</si>
  <si>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</si>
  <si>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</si>
  <si>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</si>
  <si>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</si>
  <si>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</si>
  <si>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</si>
  <si>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</si>
  <si>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</si>
  <si>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</si>
  <si>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</si>
  <si>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</si>
  <si>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</si>
  <si>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</si>
  <si>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</si>
  <si>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</si>
  <si>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</si>
  <si>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</si>
  <si>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</si>
  <si>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</si>
  <si>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</si>
  <si>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</si>
  <si>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</si>
  <si>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</si>
  <si>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</si>
  <si>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</si>
  <si>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</si>
  <si>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</si>
  <si>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</si>
  <si>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</si>
  <si>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</si>
  <si>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</si>
  <si>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</si>
  <si>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</si>
  <si>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</si>
  <si>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</si>
  <si>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</si>
  <si>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</si>
  <si>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</si>
  <si>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</si>
  <si>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</si>
  <si>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</si>
  <si>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</si>
  <si>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</si>
  <si>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</si>
  <si>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</si>
  <si>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</si>
  <si>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</si>
  <si>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</si>
  <si>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</si>
  <si>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</si>
  <si>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</si>
  <si>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</si>
  <si>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</si>
  <si>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</si>
  <si>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</si>
  <si>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</si>
  <si>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</si>
  <si>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</si>
  <si>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</si>
  <si>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</si>
  <si>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</si>
  <si>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</si>
  <si>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</si>
  <si>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</si>
  <si>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</si>
  <si>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</si>
  <si>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</si>
  <si>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</si>
  <si>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</si>
  <si>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</si>
  <si>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</si>
  <si>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</si>
  <si>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</si>
  <si>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</si>
  <si>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</si>
  <si>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</si>
  <si>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</si>
  <si>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</si>
  <si>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</si>
  <si>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</si>
  <si>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</si>
  <si>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</si>
  <si>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</si>
  <si>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</si>
  <si>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</si>
  <si>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</si>
  <si>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</si>
  <si>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</si>
  <si>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</si>
  <si>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</si>
  <si>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</si>
  <si>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</si>
  <si>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</si>
  <si>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</si>
  <si>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</si>
  <si>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</si>
  <si>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</si>
  <si>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</si>
  <si>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</si>
  <si>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</si>
  <si>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</si>
  <si>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</si>
  <si>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</si>
  <si>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</si>
  <si>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</si>
  <si>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</si>
  <si>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</si>
  <si>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</si>
  <si>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</si>
  <si>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</si>
  <si>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</si>
  <si>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</si>
  <si>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</si>
  <si>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</si>
  <si>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</si>
  <si>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</si>
  <si>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</si>
  <si>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</si>
  <si>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</si>
  <si>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</si>
  <si>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</si>
  <si>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</si>
  <si>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</si>
  <si>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</si>
  <si>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</si>
  <si>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</si>
  <si>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</si>
  <si>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</si>
  <si>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</si>
  <si>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</si>
  <si>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</si>
  <si>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</si>
  <si>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</si>
  <si>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</si>
  <si>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</si>
  <si>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</si>
  <si>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</si>
  <si>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</si>
  <si>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</si>
  <si>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</si>
  <si>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</si>
  <si>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</si>
  <si>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</si>
  <si>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</si>
  <si>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</si>
  <si>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</si>
  <si>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</si>
  <si>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</si>
  <si>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</si>
  <si>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</si>
  <si>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</si>
  <si>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</si>
  <si>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</si>
  <si>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</si>
  <si>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</si>
  <si>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</si>
  <si>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</si>
  <si>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</si>
  <si>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</si>
  <si>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</si>
  <si>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</si>
  <si>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</si>
  <si>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</si>
  <si>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</si>
  <si>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</si>
  <si>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</si>
  <si>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</si>
  <si>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</si>
  <si>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</si>
  <si>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</si>
  <si>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</si>
  <si>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</si>
  <si>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</si>
  <si>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</si>
  <si>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</si>
  <si>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</si>
  <si>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</si>
  <si>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</si>
  <si>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</si>
  <si>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</si>
  <si>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</si>
  <si>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</si>
  <si>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</si>
  <si>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</si>
  <si>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</si>
  <si>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</si>
  <si>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</si>
  <si>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</si>
  <si>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</si>
  <si>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</si>
  <si>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</si>
  <si>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</si>
  <si>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</si>
  <si>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</si>
  <si>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</si>
  <si>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</si>
  <si>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</si>
  <si>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</si>
  <si>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</si>
  <si>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</si>
  <si>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</si>
  <si>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</si>
  <si>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</si>
  <si>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</si>
  <si>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</si>
  <si>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</si>
  <si>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</si>
  <si>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</si>
  <si>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</si>
  <si>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</si>
  <si>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</si>
  <si>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</si>
  <si>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</si>
  <si>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</si>
  <si>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</si>
  <si>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</si>
  <si>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</si>
  <si>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</si>
  <si>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</si>
  <si>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</si>
  <si>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</si>
  <si>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</si>
  <si>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</si>
  <si>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</si>
  <si>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</si>
  <si>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</si>
  <si>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</si>
  <si>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</si>
  <si>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</si>
  <si>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</si>
  <si>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</si>
  <si>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</si>
  <si>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</si>
  <si>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</si>
  <si>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</si>
  <si>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</si>
  <si>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</si>
  <si>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</si>
  <si>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</si>
  <si>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</si>
  <si>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</si>
  <si>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</si>
  <si>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</si>
  <si>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</si>
  <si>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</si>
  <si>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</si>
  <si>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</si>
  <si>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</si>
  <si>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</si>
  <si>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</si>
  <si>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</si>
  <si>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</si>
  <si>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</si>
  <si>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</si>
  <si>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</si>
  <si>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</si>
  <si>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</si>
  <si>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</si>
  <si>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</si>
  <si>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</si>
  <si>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</si>
  <si>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</si>
  <si>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</si>
  <si>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</si>
  <si>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</si>
  <si>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</si>
  <si>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</si>
  <si>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</si>
  <si>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</si>
  <si>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</si>
  <si>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</si>
  <si>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</si>
  <si>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</si>
  <si>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</si>
  <si>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</si>
  <si>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</si>
  <si>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</si>
  <si>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</si>
  <si>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</si>
  <si>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</si>
  <si>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</si>
  <si>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</si>
  <si>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</si>
  <si>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</si>
  <si>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</si>
  <si>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</si>
  <si>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</si>
  <si>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</si>
  <si>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</si>
  <si>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</si>
  <si>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</si>
  <si>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</si>
  <si>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</si>
  <si>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</si>
  <si>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</si>
  <si>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</si>
  <si>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</si>
  <si>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</si>
  <si>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</si>
  <si>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</si>
  <si>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</si>
  <si>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</si>
  <si>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</si>
  <si>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</si>
  <si>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</si>
  <si>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</si>
  <si>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</si>
  <si>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</si>
  <si>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</si>
  <si>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</si>
  <si>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</si>
  <si>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</si>
  <si>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</si>
  <si>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</si>
  <si>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</si>
  <si>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</si>
  <si>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</si>
  <si>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</si>
  <si>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</si>
  <si>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</si>
  <si>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</si>
  <si>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</si>
  <si>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</si>
  <si>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</si>
  <si>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</si>
  <si>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</si>
  <si>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</si>
  <si>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</si>
  <si>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</si>
  <si>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</si>
  <si>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</si>
  <si>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</si>
  <si>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</si>
  <si>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</si>
  <si>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</si>
  <si>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</si>
  <si>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</si>
  <si>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</si>
  <si>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</si>
  <si>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</si>
  <si>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</si>
  <si>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</si>
  <si>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</si>
  <si>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</si>
  <si>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</si>
  <si>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</si>
  <si>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</si>
  <si>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</si>
  <si>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</si>
  <si>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</si>
  <si>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</si>
  <si>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</si>
  <si>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</si>
  <si>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</si>
  <si>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</si>
  <si>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</si>
  <si>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</si>
  <si>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</si>
  <si>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</si>
  <si>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</si>
  <si>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</si>
  <si>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</si>
  <si>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</si>
  <si>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</si>
  <si>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</si>
  <si>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</si>
  <si>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</si>
  <si>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</si>
  <si>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</si>
  <si>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</si>
  <si>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</si>
  <si>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</si>
  <si>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</si>
  <si>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</si>
  <si>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</si>
  <si>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</si>
  <si>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</si>
  <si>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</si>
  <si>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</si>
  <si>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</si>
  <si>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</si>
  <si>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</si>
  <si>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</si>
  <si>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</si>
  <si>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</si>
  <si>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</si>
  <si>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</si>
  <si>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</si>
  <si>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</si>
  <si>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</si>
  <si>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</si>
  <si>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</si>
  <si>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</si>
  <si>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</si>
  <si>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</si>
  <si>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</si>
  <si>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</si>
  <si>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</si>
  <si>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</si>
  <si>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</si>
  <si>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</si>
  <si>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</si>
  <si>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</si>
  <si>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</si>
  <si>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</si>
  <si>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</si>
  <si>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</si>
  <si>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</si>
  <si>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</si>
  <si>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</si>
  <si>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</si>
  <si>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</si>
  <si>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</si>
  <si>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</si>
  <si>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</si>
  <si>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</si>
  <si>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</si>
  <si>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</si>
  <si>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</si>
  <si>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</si>
  <si>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</si>
  <si>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</si>
  <si>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</si>
  <si>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</si>
  <si>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</si>
  <si>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</si>
  <si>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</si>
  <si>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</si>
  <si>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</si>
  <si>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</si>
  <si>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</si>
  <si>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</si>
  <si>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</si>
  <si>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</si>
  <si>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</si>
  <si>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</si>
  <si>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</si>
  <si>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</si>
  <si>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</si>
  <si>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</si>
  <si>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</si>
  <si>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</si>
  <si>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</si>
  <si>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</si>
  <si>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</si>
  <si>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</si>
  <si>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</si>
  <si>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</si>
  <si>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</si>
  <si>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</si>
  <si>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</si>
  <si>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</si>
  <si>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</si>
  <si>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</si>
  <si>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</si>
  <si>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</si>
  <si>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</si>
  <si>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</si>
  <si>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</si>
  <si>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</si>
  <si>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</si>
  <si>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</si>
  <si>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</si>
  <si>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</si>
  <si>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</si>
  <si>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</si>
  <si>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</si>
  <si>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</si>
  <si>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</si>
  <si>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</si>
  <si>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</si>
  <si>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</si>
  <si>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</si>
  <si>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</si>
  <si>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</si>
  <si>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</si>
  <si>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</si>
  <si>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</si>
  <si>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</si>
  <si>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</si>
  <si>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</si>
  <si>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</si>
  <si>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</si>
  <si>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</si>
  <si>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</si>
  <si>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</si>
  <si>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</si>
  <si>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</si>
  <si>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</si>
  <si>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</si>
  <si>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</si>
  <si>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</si>
  <si>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</si>
  <si>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</si>
  <si>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</si>
  <si>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</si>
  <si>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</si>
  <si>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</si>
  <si>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</si>
  <si>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</si>
  <si>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</si>
  <si>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</si>
  <si>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</si>
  <si>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</si>
  <si>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</si>
  <si>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</si>
  <si>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</si>
  <si>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</si>
  <si>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</si>
  <si>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</si>
  <si>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</si>
  <si>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</si>
  <si>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</si>
  <si>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</si>
  <si>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</si>
  <si>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</si>
  <si>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</si>
  <si>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</si>
  <si>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</si>
  <si>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</si>
  <si>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</si>
  <si>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</si>
  <si>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</si>
  <si>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</si>
  <si>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</si>
  <si>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</si>
  <si>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</si>
  <si>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</si>
  <si>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</si>
  <si>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</si>
  <si>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</si>
  <si>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</si>
  <si>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</si>
  <si>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</si>
  <si>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</si>
  <si>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</si>
  <si>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</si>
  <si>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</si>
  <si>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</si>
  <si>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</si>
  <si>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</si>
  <si>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</si>
  <si>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</si>
  <si>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</si>
  <si>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</si>
  <si>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</si>
  <si>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</si>
  <si>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</si>
  <si>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</si>
  <si>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</si>
  <si>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</si>
  <si>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</si>
  <si>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</si>
  <si>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</si>
  <si>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</si>
  <si>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</si>
  <si>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</si>
  <si>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</si>
  <si>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</si>
  <si>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</si>
  <si>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</si>
  <si>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</si>
  <si>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</si>
  <si>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</si>
  <si>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</si>
  <si>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</si>
  <si>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</si>
  <si>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</si>
  <si>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</si>
  <si>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</si>
  <si>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</si>
  <si>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</si>
  <si>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</si>
  <si>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</si>
  <si>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</si>
  <si>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</si>
  <si>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</si>
  <si>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</si>
  <si>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</si>
  <si>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</si>
  <si>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</si>
  <si>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</si>
  <si>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</si>
  <si>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</si>
  <si>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</si>
  <si>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</si>
  <si>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</si>
  <si>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</si>
  <si>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</si>
  <si>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</si>
  <si>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</si>
  <si>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</si>
  <si>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</si>
  <si>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</si>
  <si>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</si>
  <si>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</si>
  <si>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</si>
  <si>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</si>
  <si>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</si>
  <si>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</si>
  <si>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</si>
  <si>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</si>
  <si>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</si>
  <si>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</si>
  <si>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</si>
  <si>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</si>
  <si>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</si>
  <si>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</si>
  <si>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</si>
  <si>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</si>
  <si>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</si>
  <si>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</si>
  <si>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</si>
  <si>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</si>
  <si>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</si>
  <si>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</si>
  <si>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</si>
  <si>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</si>
  <si>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</si>
  <si>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</si>
  <si>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</si>
  <si>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</si>
  <si>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</si>
  <si>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</si>
  <si>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</si>
  <si>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</si>
  <si>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</si>
  <si>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</si>
  <si>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</si>
  <si>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</si>
  <si>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</si>
  <si>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</si>
  <si>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</si>
  <si>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</si>
  <si>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</si>
  <si>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</si>
  <si>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</si>
  <si>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</si>
  <si>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</si>
  <si>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</si>
  <si>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</si>
  <si>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</si>
  <si>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</si>
  <si>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</si>
  <si>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</si>
  <si>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</si>
  <si>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</si>
  <si>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</si>
  <si>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</si>
  <si>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</si>
  <si>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</si>
  <si>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</si>
  <si>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</si>
  <si>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</si>
  <si>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</si>
  <si>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</si>
  <si>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</si>
  <si>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</si>
  <si>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</si>
  <si>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</si>
  <si>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</si>
  <si>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</si>
  <si>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</si>
  <si>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</si>
  <si>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</si>
  <si>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</si>
  <si>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</si>
  <si>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</si>
  <si>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</si>
  <si>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</si>
  <si>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</si>
  <si>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</si>
  <si>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</si>
  <si>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</si>
  <si>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</si>
  <si>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</si>
  <si>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</si>
  <si>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</si>
  <si>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</si>
  <si>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</si>
  <si>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</si>
  <si>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</si>
  <si>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</si>
  <si>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</si>
  <si>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</si>
  <si>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</si>
  <si>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</si>
  <si>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</si>
  <si>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</si>
  <si>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</si>
  <si>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</si>
  <si>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</si>
  <si>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</si>
  <si>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</si>
  <si>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</si>
  <si>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</si>
  <si>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</si>
  <si>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</si>
  <si>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</si>
  <si>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</si>
  <si>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</si>
  <si>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</si>
  <si>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</si>
  <si>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</si>
  <si>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</si>
  <si>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</si>
  <si>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</si>
  <si>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</si>
  <si>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</si>
  <si>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</si>
  <si>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</si>
  <si>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</si>
  <si>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</si>
  <si>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</si>
  <si>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</si>
  <si>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</si>
  <si>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</si>
  <si>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</si>
  <si>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</si>
  <si>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</si>
  <si>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</si>
  <si>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</si>
  <si>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</si>
  <si>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</si>
  <si>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</si>
  <si>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</si>
  <si>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</si>
  <si>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</si>
  <si>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</si>
  <si>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</si>
  <si>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</si>
  <si>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</si>
  <si>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</si>
  <si>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</si>
  <si>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</si>
  <si>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</si>
  <si>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</si>
  <si>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</si>
  <si>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</si>
  <si>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</si>
  <si>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</si>
  <si>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</si>
  <si>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</si>
  <si>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</si>
  <si>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</si>
  <si>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</si>
  <si>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</si>
  <si>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</si>
  <si>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</si>
  <si>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</si>
  <si>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</si>
  <si>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</si>
  <si>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</si>
  <si>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</si>
  <si>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</si>
  <si>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</si>
  <si>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</si>
  <si>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</si>
  <si>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</si>
  <si>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</si>
  <si>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</si>
  <si>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</si>
  <si>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</si>
  <si>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</si>
  <si>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</si>
  <si>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</si>
  <si>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</si>
  <si>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</si>
  <si>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</si>
  <si>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</si>
  <si>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</si>
  <si>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</si>
  <si>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</si>
  <si>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</si>
  <si>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</si>
  <si>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</si>
  <si>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</si>
  <si>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</si>
  <si>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</si>
  <si>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</si>
  <si>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</si>
  <si>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</si>
  <si>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</si>
  <si>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</si>
  <si>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</si>
  <si>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</si>
  <si>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</si>
  <si>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</si>
  <si>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</si>
  <si>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</si>
  <si>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</si>
  <si>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</si>
  <si>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</si>
  <si>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</si>
  <si>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</si>
  <si>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</si>
  <si>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</si>
  <si>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</si>
  <si>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</si>
  <si>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</si>
  <si>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</si>
  <si>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</si>
  <si>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</si>
  <si>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</si>
  <si>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</si>
  <si>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</si>
  <si>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</si>
  <si>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</si>
  <si>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</si>
  <si>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</si>
  <si>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</si>
  <si>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</si>
  <si>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</si>
  <si>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</si>
  <si>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</si>
  <si>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</si>
  <si>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</si>
  <si>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</si>
  <si>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</si>
  <si>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</si>
  <si>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</si>
  <si>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</si>
  <si>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</si>
  <si>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</si>
  <si>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</si>
  <si>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</si>
  <si>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</si>
  <si>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</si>
  <si>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</si>
  <si>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</si>
  <si>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</si>
  <si>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</si>
  <si>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</si>
  <si>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</si>
  <si>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</si>
  <si>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</si>
  <si>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</si>
  <si>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</si>
  <si>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</si>
  <si>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</si>
  <si>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</si>
  <si>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</si>
  <si>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</si>
  <si>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</si>
  <si>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</si>
  <si>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</si>
  <si>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</si>
  <si>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</si>
  <si>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</si>
  <si>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</si>
  <si>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</si>
  <si>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</si>
  <si>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</si>
  <si>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</si>
  <si>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</si>
  <si>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</si>
  <si>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</si>
  <si>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</si>
  <si>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</si>
  <si>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</si>
  <si>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</si>
  <si>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</si>
  <si>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</si>
  <si>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</si>
  <si>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</si>
  <si>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</si>
  <si>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</si>
  <si>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</si>
  <si>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</si>
  <si>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</si>
  <si>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</si>
  <si>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</si>
  <si>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</si>
  <si>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</si>
  <si>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</si>
  <si>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</si>
  <si>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</si>
  <si>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</si>
  <si>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</si>
  <si>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</si>
  <si>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</si>
  <si>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</si>
  <si>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</si>
  <si>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</si>
  <si>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</si>
  <si>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</si>
  <si>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</si>
  <si>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</si>
  <si>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</si>
  <si>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</si>
  <si>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</si>
  <si>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</si>
  <si>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</si>
  <si>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</si>
  <si>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</si>
  <si>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</si>
  <si>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</si>
  <si>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</si>
  <si>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</si>
  <si>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</si>
  <si>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</si>
  <si>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</si>
  <si>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</si>
  <si>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</si>
  <si>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</si>
  <si>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</si>
  <si>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</si>
  <si>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</si>
  <si>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</si>
  <si>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</si>
  <si>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</si>
  <si>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</si>
  <si>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</si>
  <si>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</si>
  <si>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</si>
  <si>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</si>
  <si>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</si>
  <si>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</si>
  <si>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</si>
  <si>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</si>
  <si>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</si>
  <si>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</si>
  <si>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</si>
  <si>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</si>
  <si>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</si>
  <si>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</si>
  <si>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</si>
  <si>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</si>
  <si>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</si>
  <si>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</si>
  <si>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</si>
  <si>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</si>
  <si>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</si>
  <si>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</si>
  <si>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</si>
  <si>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</si>
  <si>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</si>
  <si>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</si>
  <si>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</si>
  <si>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</si>
  <si>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</si>
  <si>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</si>
  <si>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</si>
  <si>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</si>
  <si>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</si>
  <si>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</si>
  <si>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</si>
  <si>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</si>
  <si>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</si>
  <si>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</si>
  <si>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</si>
  <si>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</si>
  <si>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</si>
  <si>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</si>
  <si>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</si>
  <si>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</si>
  <si>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</si>
  <si>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</si>
  <si>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</si>
  <si>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</si>
  <si>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</si>
  <si>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</si>
  <si>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</si>
  <si>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</si>
  <si>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</si>
  <si>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</si>
  <si>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</si>
  <si>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</si>
  <si>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</si>
  <si>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</si>
  <si>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</si>
  <si>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</si>
  <si>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</si>
  <si>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</si>
  <si>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</si>
  <si>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</si>
  <si>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</si>
  <si>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</si>
  <si>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</si>
  <si>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</si>
  <si>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</si>
  <si>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</si>
  <si>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</si>
  <si>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</si>
  <si>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</si>
  <si>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</si>
  <si>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</si>
  <si>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</si>
  <si>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</si>
  <si>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</si>
  <si>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</si>
  <si>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</si>
  <si>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</si>
  <si>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</si>
  <si>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</si>
  <si>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</si>
  <si>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</si>
  <si>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</si>
  <si>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</si>
  <si>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</si>
  <si>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</si>
  <si>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</si>
  <si>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</si>
  <si>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</si>
  <si>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</si>
  <si>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</si>
  <si>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</si>
  <si>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</si>
  <si>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</si>
  <si>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</si>
  <si>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</si>
  <si>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</si>
  <si>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</si>
  <si>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</si>
  <si>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</si>
  <si>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</si>
  <si>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</si>
  <si>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</si>
  <si>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</si>
  <si>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</si>
  <si>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</si>
  <si>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</si>
  <si>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</si>
  <si>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</si>
  <si>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</si>
  <si>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</si>
  <si>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</si>
  <si>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</si>
  <si>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</si>
  <si>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</si>
  <si>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</si>
  <si>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</si>
  <si>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</si>
  <si>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</si>
  <si>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</si>
  <si>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</si>
  <si>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</si>
  <si>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</si>
  <si>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</si>
  <si>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</si>
  <si>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</si>
  <si>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</si>
  <si>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</si>
  <si>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</si>
  <si>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</si>
  <si>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</si>
  <si>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</si>
  <si>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</si>
  <si>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</si>
  <si>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</si>
  <si>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</si>
  <si>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</si>
  <si>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</si>
  <si>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</si>
  <si>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</si>
  <si>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</si>
  <si>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</si>
  <si>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</si>
  <si>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</si>
  <si>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</si>
  <si>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</si>
  <si>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</si>
  <si>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</si>
  <si>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</si>
  <si>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</si>
  <si>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</si>
  <si>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</si>
  <si>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</si>
  <si>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</si>
  <si>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</si>
  <si>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</si>
  <si>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</si>
  <si>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</si>
  <si>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</si>
  <si>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</si>
  <si>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</si>
  <si>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</si>
  <si>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</si>
  <si>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</si>
  <si>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</si>
  <si>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</si>
  <si>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</si>
  <si>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</si>
  <si>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</si>
  <si>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</si>
  <si>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</si>
  <si>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</si>
  <si>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</si>
  <si>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</si>
  <si>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</si>
  <si>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</si>
  <si>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</si>
  <si>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</si>
  <si>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</si>
  <si>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</si>
  <si>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</si>
  <si>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</si>
  <si>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</si>
  <si>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</si>
  <si>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</si>
  <si>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</si>
  <si>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</si>
  <si>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</si>
  <si>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</si>
  <si>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</si>
  <si>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</si>
  <si>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</si>
  <si>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</si>
  <si>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</si>
  <si>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</si>
  <si>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</si>
  <si>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</si>
  <si>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</si>
  <si>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</si>
  <si>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</si>
  <si>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</si>
  <si>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</si>
  <si>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</si>
  <si>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</si>
  <si>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</si>
  <si>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</si>
  <si>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</si>
  <si>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</si>
  <si>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</si>
  <si>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</si>
  <si>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</si>
  <si>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</si>
  <si>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</si>
  <si>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</si>
  <si>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</si>
  <si>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</si>
  <si>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</si>
  <si>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</si>
  <si>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</si>
  <si>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</si>
  <si>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</si>
  <si>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</si>
  <si>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</si>
  <si>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</si>
  <si>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</si>
  <si>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</si>
  <si>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</si>
  <si>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</si>
  <si>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</si>
  <si>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</si>
  <si>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</si>
  <si>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</si>
  <si>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</si>
  <si>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</si>
  <si>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</si>
  <si>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</si>
  <si>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</si>
  <si>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</si>
  <si>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</si>
  <si>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</si>
  <si>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</si>
  <si>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</si>
  <si>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</si>
  <si>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</si>
  <si>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</si>
  <si>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</si>
  <si>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</si>
  <si>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</si>
  <si>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</si>
  <si>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</si>
  <si>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</si>
  <si>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</si>
  <si>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</si>
  <si>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</si>
  <si>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</si>
  <si>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</si>
  <si>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</si>
  <si>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</si>
  <si>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</si>
  <si>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</si>
  <si>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</si>
  <si>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</si>
  <si>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</si>
  <si>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</si>
  <si>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</si>
  <si>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</si>
  <si>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</si>
  <si>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</si>
  <si>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</si>
  <si>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</si>
  <si>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</si>
  <si>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</si>
  <si>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</si>
  <si>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</si>
  <si>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</si>
  <si>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</si>
  <si>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</si>
  <si>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</si>
  <si>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</si>
  <si>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</si>
  <si>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</si>
  <si>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</si>
  <si>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</si>
  <si>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</si>
  <si>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</si>
  <si>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</si>
  <si>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</si>
  <si>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</si>
  <si>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</si>
  <si>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</si>
  <si>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</si>
  <si>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</si>
  <si>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</si>
  <si>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</si>
  <si>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</si>
  <si>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</si>
  <si>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</si>
  <si>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</si>
  <si>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</si>
  <si>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</si>
  <si>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</si>
  <si>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</si>
  <si>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</si>
  <si>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</si>
  <si>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</si>
  <si>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</si>
  <si>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</si>
  <si>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</si>
  <si>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</si>
  <si>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</si>
  <si>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</si>
  <si>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</si>
  <si>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</si>
  <si>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</si>
  <si>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</si>
  <si>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</si>
  <si>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</si>
  <si>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</si>
  <si>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</si>
  <si>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</si>
  <si>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</si>
  <si>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</si>
  <si>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</si>
  <si>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</si>
  <si>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</si>
  <si>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</si>
  <si>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</si>
  <si>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</si>
  <si>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</si>
  <si>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</si>
  <si>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</si>
  <si>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</si>
  <si>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</si>
  <si>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</si>
  <si>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</si>
  <si>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</si>
  <si>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</si>
  <si>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</si>
  <si>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</si>
  <si>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</si>
  <si>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</si>
  <si>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</si>
  <si>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</si>
  <si>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</si>
  <si>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</si>
  <si>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</si>
  <si>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</si>
  <si>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</si>
  <si>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</si>
  <si>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</si>
  <si>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</si>
  <si>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</si>
  <si>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</si>
  <si>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</si>
  <si>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</si>
  <si>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</si>
  <si>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</si>
  <si>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</si>
  <si>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</si>
  <si>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</si>
  <si>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</si>
  <si>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</si>
  <si>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</si>
  <si>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</si>
  <si>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</si>
  <si>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</si>
  <si>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</si>
  <si>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</si>
  <si>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</si>
  <si>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</si>
  <si>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</si>
  <si>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</si>
  <si>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</si>
  <si>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</si>
  <si>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</si>
  <si>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</si>
  <si>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</si>
  <si>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</si>
  <si>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</si>
  <si>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</si>
  <si>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</si>
  <si>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</si>
  <si>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</si>
  <si>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</si>
  <si>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</si>
  <si>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</si>
  <si>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</si>
  <si>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</si>
  <si>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</si>
  <si>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</si>
  <si>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</si>
  <si>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</si>
  <si>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</si>
  <si>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</si>
  <si>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</si>
  <si>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</si>
  <si>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</si>
  <si>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</si>
  <si>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</si>
  <si>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</si>
  <si>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</si>
  <si>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</si>
  <si>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</si>
  <si>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</si>
  <si>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</si>
  <si>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</si>
  <si>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</si>
  <si>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</si>
  <si>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</si>
  <si>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</si>
  <si>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</si>
  <si>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</si>
  <si>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</si>
  <si>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</si>
  <si>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</si>
  <si>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</si>
  <si>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</si>
  <si>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</si>
  <si>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</si>
  <si>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</si>
  <si>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</si>
  <si>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</si>
  <si>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</si>
  <si>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</si>
  <si>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</si>
  <si>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</si>
  <si>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</si>
  <si>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</si>
  <si>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</si>
  <si>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</si>
  <si>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</si>
  <si>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</si>
  <si>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</si>
  <si>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</si>
  <si>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</si>
  <si>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</si>
  <si>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</si>
  <si>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</si>
  <si>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</si>
  <si>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</si>
  <si>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</si>
  <si>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</si>
  <si>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</si>
  <si>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</si>
  <si>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</si>
  <si>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</si>
  <si>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</si>
  <si>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</si>
  <si>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</si>
  <si>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</si>
  <si>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</si>
  <si>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</si>
  <si>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</si>
  <si>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</si>
  <si>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</si>
  <si>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</si>
  <si>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</si>
  <si>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</si>
  <si>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</si>
  <si>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</si>
  <si>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</si>
  <si>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</si>
  <si>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</si>
  <si>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</si>
  <si>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</si>
  <si>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</si>
  <si>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</si>
  <si>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</si>
  <si>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</si>
  <si>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</si>
  <si>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</si>
  <si>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</si>
  <si>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</si>
  <si>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</si>
  <si>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</si>
  <si>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</si>
  <si>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</si>
  <si>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</si>
  <si>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</si>
  <si>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</si>
  <si>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</si>
  <si>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</si>
  <si>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</si>
  <si>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</si>
  <si>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</si>
  <si>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</si>
  <si>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</si>
  <si>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</si>
  <si>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</si>
  <si>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</si>
  <si>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</si>
  <si>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</si>
  <si>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</si>
  <si>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</si>
  <si>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</si>
  <si>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</si>
  <si>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</si>
  <si>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</si>
  <si>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</si>
  <si>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</si>
  <si>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</si>
  <si>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</si>
  <si>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</si>
  <si>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</si>
  <si>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</si>
  <si>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</si>
  <si>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</si>
  <si>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</si>
  <si>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</si>
  <si>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</si>
  <si>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</si>
  <si>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</si>
  <si>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</si>
  <si>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</si>
  <si>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</si>
  <si>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</si>
  <si>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</si>
  <si>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</si>
  <si>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</si>
  <si>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</si>
  <si>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</si>
  <si>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</si>
  <si>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</si>
  <si>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</si>
  <si>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</si>
  <si>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</si>
  <si>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</si>
  <si>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</si>
  <si>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</si>
  <si>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</si>
  <si>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</si>
  <si>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</si>
  <si>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</si>
  <si>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</si>
  <si>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</si>
  <si>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</si>
  <si>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</si>
  <si>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</si>
  <si>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</si>
  <si>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</si>
  <si>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</si>
  <si>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</si>
  <si>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</si>
  <si>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</si>
  <si>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</si>
  <si>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</si>
  <si>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</si>
  <si>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</si>
  <si>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</si>
  <si>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</si>
  <si>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</si>
  <si>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</si>
  <si>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</si>
  <si>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</si>
  <si>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</si>
  <si>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</si>
  <si>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</si>
  <si>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</si>
  <si>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</si>
  <si>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</si>
  <si>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</si>
  <si>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</si>
  <si>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</si>
  <si>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</si>
  <si>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</si>
  <si>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</si>
  <si>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</si>
  <si>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</si>
  <si>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</si>
  <si>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</si>
  <si>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</si>
  <si>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</si>
  <si>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</si>
  <si>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</si>
  <si>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</si>
  <si>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</si>
  <si>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</si>
  <si>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</si>
  <si>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</si>
  <si>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</si>
  <si>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</si>
  <si>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</si>
  <si>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</si>
  <si>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</si>
  <si>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</si>
  <si>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</si>
  <si>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</si>
  <si>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</si>
  <si>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</si>
  <si>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</si>
  <si>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</si>
  <si>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</si>
  <si>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</si>
  <si>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</si>
  <si>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</si>
  <si>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</si>
  <si>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</si>
  <si>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</si>
  <si>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</si>
  <si>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</si>
  <si>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</si>
  <si>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</si>
  <si>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</si>
  <si>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</si>
  <si>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</si>
  <si>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</si>
  <si>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</si>
  <si>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</si>
  <si>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</si>
  <si>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</si>
  <si>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</si>
  <si>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</si>
  <si>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</si>
  <si>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</si>
  <si>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</si>
  <si>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</si>
  <si>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</si>
  <si>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</si>
  <si>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</si>
  <si>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</si>
  <si>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</si>
  <si>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</si>
  <si>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</si>
  <si>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</si>
  <si>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</si>
  <si>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</si>
  <si>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</si>
  <si>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</si>
  <si>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</si>
  <si>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</si>
  <si>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</si>
  <si>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</si>
  <si>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</si>
  <si>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</si>
  <si>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</si>
  <si>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</si>
  <si>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</si>
  <si>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</si>
  <si>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</si>
  <si>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</si>
  <si>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</si>
  <si>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</si>
  <si>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</si>
  <si>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</si>
  <si>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</si>
  <si>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</si>
  <si>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</si>
  <si>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</si>
  <si>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</si>
  <si>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</si>
  <si>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</si>
  <si>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</si>
  <si>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</si>
  <si>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</si>
  <si>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</si>
  <si>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</si>
  <si>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</si>
  <si>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</si>
  <si>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</si>
  <si>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</si>
  <si>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</si>
  <si>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</si>
  <si>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</si>
  <si>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</si>
  <si>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</si>
  <si>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</si>
  <si>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</si>
  <si>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</si>
  <si>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</si>
  <si>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</si>
  <si>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</si>
  <si>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</si>
  <si>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</si>
  <si>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</si>
  <si>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</si>
  <si>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</si>
  <si>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</si>
  <si>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</si>
  <si>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</si>
  <si>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</si>
  <si>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</si>
  <si>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</si>
  <si>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</si>
  <si>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</si>
  <si>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</si>
  <si>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</si>
  <si>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</si>
  <si>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</si>
  <si>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</si>
  <si>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</si>
  <si>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</si>
  <si>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</si>
  <si>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</si>
  <si>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</si>
  <si>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</si>
  <si>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</si>
  <si>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</si>
  <si>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</si>
  <si>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</si>
  <si>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</si>
  <si>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</si>
  <si>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</si>
  <si>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</si>
  <si>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</si>
  <si>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</si>
  <si>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</si>
  <si>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</si>
  <si>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</si>
  <si>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</si>
  <si>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</si>
  <si>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</si>
  <si>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</si>
  <si>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</si>
  <si>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</si>
  <si>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</si>
  <si>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</si>
  <si>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</si>
  <si>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</si>
  <si>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</si>
  <si>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</si>
  <si>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</si>
  <si>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</si>
  <si>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</si>
  <si>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</si>
  <si>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</si>
  <si>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</si>
  <si>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</si>
  <si>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</si>
  <si>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</si>
  <si>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</si>
  <si>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</si>
  <si>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</si>
  <si>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</si>
  <si>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</si>
  <si>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</si>
  <si>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</si>
  <si>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</si>
  <si>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</si>
  <si>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</si>
  <si>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</si>
  <si>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</si>
  <si>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</si>
  <si>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</si>
  <si>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</si>
  <si>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</si>
  <si>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</si>
  <si>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</si>
  <si>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</si>
  <si>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</si>
  <si>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</si>
  <si>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</si>
  <si>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</si>
  <si>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</si>
  <si>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</si>
  <si>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</si>
  <si>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</si>
  <si>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</si>
  <si>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</si>
  <si>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</si>
  <si>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</si>
  <si>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</si>
  <si>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</si>
  <si>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</si>
  <si>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</si>
  <si>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</si>
  <si>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</si>
  <si>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</si>
  <si>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</si>
  <si>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</si>
  <si>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</si>
  <si>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</si>
  <si>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</si>
  <si>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</si>
  <si>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</si>
  <si>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</si>
  <si>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</si>
  <si>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</si>
  <si>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</si>
  <si>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</si>
  <si>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</si>
  <si>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</si>
  <si>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</si>
  <si>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</si>
  <si>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</si>
  <si>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</si>
  <si>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</si>
  <si>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</si>
  <si>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</si>
  <si>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</si>
  <si>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</si>
  <si>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</si>
  <si>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</si>
  <si>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</si>
  <si>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</si>
  <si>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</si>
  <si>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</si>
  <si>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</si>
  <si>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</si>
  <si>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</si>
  <si>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</si>
  <si>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</si>
  <si>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</si>
  <si>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</si>
  <si>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</si>
  <si>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</si>
  <si>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</si>
  <si>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</si>
  <si>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</si>
  <si>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</si>
  <si>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</si>
  <si>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</si>
  <si>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</si>
  <si>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</si>
  <si>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</si>
  <si>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</si>
  <si>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</si>
  <si>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</si>
  <si>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</si>
  <si>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</si>
  <si>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</si>
  <si>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</si>
  <si>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</si>
  <si>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</si>
  <si>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</si>
  <si>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</si>
  <si>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</si>
  <si>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</si>
  <si>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</si>
  <si>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</si>
  <si>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</si>
  <si>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</si>
  <si>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</si>
  <si>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</si>
  <si>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</si>
  <si>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</si>
  <si>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</si>
  <si>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</si>
  <si>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</si>
  <si>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</si>
  <si>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</si>
  <si>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</si>
  <si>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</si>
  <si>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</si>
  <si>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</si>
  <si>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</si>
  <si>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</si>
  <si>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</si>
  <si>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</si>
  <si>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</si>
  <si>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</si>
  <si>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</si>
  <si>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</si>
  <si>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</si>
  <si>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</si>
  <si>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</si>
  <si>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</si>
  <si>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</si>
  <si>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</si>
  <si>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</si>
  <si>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</si>
  <si>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</si>
  <si>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</si>
  <si>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</si>
  <si>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</si>
  <si>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</si>
  <si>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</si>
  <si>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</si>
  <si>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</si>
  <si>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</si>
  <si>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</si>
  <si>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</si>
  <si>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</si>
  <si>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</si>
  <si>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</si>
  <si>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</si>
  <si>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</si>
  <si>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</si>
  <si>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</si>
  <si>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</si>
  <si>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</si>
  <si>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</si>
  <si>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</si>
  <si>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</si>
  <si>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</si>
  <si>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</si>
  <si>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</si>
  <si>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</si>
  <si>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</si>
  <si>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</si>
  <si>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</si>
  <si>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</si>
  <si>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</si>
  <si>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</si>
  <si>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</si>
  <si>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</si>
  <si>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</si>
  <si>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</si>
  <si>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</si>
  <si>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</si>
  <si>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</si>
  <si>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</si>
  <si>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</si>
  <si>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</si>
  <si>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</si>
  <si>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</si>
  <si>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</si>
  <si>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</si>
  <si>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</si>
  <si>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</si>
  <si>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</si>
  <si>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</si>
  <si>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</si>
  <si>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</si>
  <si>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</si>
  <si>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</si>
  <si>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</si>
  <si>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</si>
  <si>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</si>
  <si>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</si>
  <si>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</si>
  <si>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</si>
  <si>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</si>
  <si>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</si>
  <si>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</si>
  <si>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</si>
  <si>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</si>
  <si>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</si>
  <si>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</si>
  <si>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</si>
  <si>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</si>
  <si>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</si>
  <si>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</si>
  <si>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</si>
  <si>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</si>
  <si>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</si>
  <si>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</si>
  <si>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</si>
  <si>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</si>
  <si>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</si>
  <si>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</si>
  <si>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</si>
  <si>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</si>
  <si>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</si>
  <si>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</si>
  <si>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</si>
  <si>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</si>
  <si>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</si>
  <si>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</si>
  <si>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</si>
  <si>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</si>
  <si>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</si>
  <si>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</si>
  <si>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</si>
  <si>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</si>
  <si>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</si>
  <si>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</si>
  <si>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</si>
  <si>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</si>
  <si>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</si>
  <si>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</si>
  <si>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</si>
  <si>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</si>
  <si>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</si>
  <si>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</si>
  <si>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</si>
  <si>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</si>
  <si>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</si>
  <si>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</si>
  <si>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</si>
  <si>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</si>
  <si>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</si>
  <si>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</si>
  <si>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</si>
  <si>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</si>
  <si>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</si>
  <si>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</si>
  <si>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</si>
  <si>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</si>
  <si>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</si>
  <si>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</si>
  <si>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</si>
  <si>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</si>
  <si>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</si>
  <si>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</si>
  <si>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</si>
  <si>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</si>
  <si>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</si>
  <si>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</si>
  <si>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</si>
  <si>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</si>
  <si>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</si>
  <si>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</si>
  <si>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</si>
  <si>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</si>
  <si>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</si>
  <si>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</si>
  <si>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</si>
  <si>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</si>
  <si>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</si>
  <si>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</si>
  <si>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</si>
  <si>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</si>
  <si>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</si>
  <si>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</si>
  <si>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</si>
  <si>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</si>
  <si>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</si>
  <si>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</si>
  <si>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</si>
  <si>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</si>
  <si>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</si>
  <si>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</si>
  <si>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</si>
  <si>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</si>
  <si>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</si>
  <si>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</si>
  <si>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</si>
  <si>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</si>
  <si>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</si>
  <si>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</si>
  <si>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</si>
  <si>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</si>
  <si>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</si>
  <si>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</si>
  <si>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</si>
  <si>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</si>
  <si>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</si>
  <si>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</si>
  <si>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</si>
  <si>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</si>
  <si>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</si>
  <si>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</si>
  <si>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</si>
  <si>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</si>
  <si>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</si>
  <si>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</si>
  <si>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</si>
  <si>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</si>
  <si>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</si>
  <si>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</si>
  <si>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</si>
  <si>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</si>
  <si>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</si>
  <si>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</si>
  <si>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</si>
  <si>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</si>
  <si>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</si>
  <si>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</si>
  <si>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</si>
  <si>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</si>
  <si>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</si>
  <si>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</si>
  <si>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</si>
  <si>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</si>
  <si>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</si>
  <si>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</si>
  <si>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</si>
  <si>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</si>
  <si>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</si>
  <si>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</si>
  <si>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</si>
  <si>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</si>
  <si>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</si>
  <si>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</si>
  <si>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</si>
  <si>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</si>
  <si>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</si>
  <si>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</si>
  <si>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</si>
  <si>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</si>
  <si>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</si>
  <si>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</si>
  <si>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</si>
  <si>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</si>
  <si>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</si>
  <si>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</si>
  <si>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</si>
  <si>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</si>
  <si>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</si>
  <si>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</si>
  <si>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</si>
  <si>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</si>
  <si>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</si>
  <si>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</si>
  <si>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</si>
  <si>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</si>
  <si>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</si>
  <si>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</si>
  <si>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</si>
  <si>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</si>
  <si>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</si>
  <si>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</si>
  <si>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</si>
  <si>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</si>
  <si>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</si>
  <si>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</si>
  <si>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</si>
  <si>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</si>
  <si>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</si>
  <si>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</si>
  <si>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</si>
  <si>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</si>
  <si>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</si>
  <si>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</si>
  <si>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</si>
  <si>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</si>
  <si>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</si>
  <si>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</si>
  <si>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</si>
  <si>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</si>
  <si>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</si>
  <si>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</si>
  <si>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</si>
  <si>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</si>
  <si>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</si>
  <si>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</si>
  <si>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</si>
  <si>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</si>
  <si>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</si>
  <si>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</si>
  <si>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</si>
  <si>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</si>
  <si>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</si>
  <si>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</si>
  <si>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</si>
  <si>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</si>
  <si>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</si>
  <si>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</si>
  <si>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</si>
  <si>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</si>
  <si>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</si>
  <si>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</si>
  <si>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</si>
  <si>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</si>
  <si>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</si>
  <si>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</si>
  <si>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</si>
  <si>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</si>
  <si>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</si>
  <si>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</si>
  <si>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</si>
  <si>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</si>
  <si>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</si>
  <si>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</si>
  <si>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</si>
  <si>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</si>
  <si>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</si>
  <si>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</si>
  <si>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</si>
  <si>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</si>
  <si>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</si>
  <si>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</si>
  <si>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</si>
  <si>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</si>
  <si>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</si>
  <si>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</si>
  <si>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</si>
  <si>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</si>
  <si>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</si>
  <si>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</si>
  <si>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</si>
  <si>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</si>
  <si>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</si>
  <si>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</si>
  <si>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</si>
  <si>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</si>
  <si>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</si>
  <si>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</si>
  <si>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</si>
  <si>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</si>
  <si>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</si>
  <si>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</si>
  <si>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</si>
  <si>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</si>
  <si>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</si>
  <si>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</si>
  <si>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</si>
  <si>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</si>
  <si>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</si>
  <si>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</si>
  <si>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</si>
  <si>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</si>
  <si>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</si>
  <si>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</si>
  <si>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</si>
  <si>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</si>
  <si>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</si>
  <si>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</si>
  <si>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</si>
  <si>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</si>
  <si>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</si>
  <si>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</si>
  <si>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</si>
  <si>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</si>
  <si>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</si>
  <si>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</si>
  <si>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</si>
  <si>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</si>
  <si>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</si>
  <si>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</si>
  <si>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</si>
  <si>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</si>
  <si>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</si>
  <si>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</si>
  <si>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</si>
  <si>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</si>
  <si>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</si>
  <si>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</si>
  <si>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</si>
  <si>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</si>
  <si>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</si>
  <si>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</si>
  <si>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</si>
  <si>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</si>
  <si>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</si>
  <si>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</si>
  <si>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</si>
  <si>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</si>
  <si>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</si>
  <si>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</si>
  <si>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</si>
  <si>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</si>
  <si>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</si>
  <si>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</si>
  <si>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</si>
  <si>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</si>
  <si>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</si>
  <si>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</si>
  <si>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</si>
  <si>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</si>
  <si>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</si>
  <si>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</si>
  <si>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</si>
  <si>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</si>
  <si>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</si>
  <si>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</si>
  <si>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</si>
  <si>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</si>
  <si>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</si>
  <si>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</si>
  <si>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</si>
  <si>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</si>
  <si>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</si>
  <si>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</si>
  <si>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</si>
  <si>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</si>
  <si>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</si>
  <si>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</si>
  <si>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</si>
  <si>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</si>
  <si>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</si>
  <si>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</si>
  <si>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</si>
  <si>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</si>
  <si>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</si>
  <si>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</si>
  <si>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</si>
  <si>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</si>
  <si>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</si>
  <si>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</si>
  <si>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</si>
  <si>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</si>
  <si>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</si>
  <si>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</si>
  <si>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</si>
  <si>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</si>
  <si>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</si>
  <si>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</si>
  <si>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</si>
  <si>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</si>
  <si>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</si>
  <si>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</si>
  <si>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</si>
  <si>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</si>
  <si>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</si>
  <si>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</si>
  <si>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</si>
  <si>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</si>
  <si>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</si>
  <si>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</si>
  <si>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</si>
  <si>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</si>
  <si>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</si>
  <si>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</si>
  <si>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</si>
  <si>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</si>
  <si>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</si>
  <si>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</si>
  <si>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</si>
  <si>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</si>
  <si>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</si>
  <si>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</si>
  <si>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</si>
  <si>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</si>
  <si>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</si>
  <si>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</si>
  <si>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</si>
  <si>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</si>
  <si>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</si>
  <si>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</si>
  <si>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</si>
  <si>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</si>
  <si>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</si>
  <si>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</si>
  <si>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</si>
  <si>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</si>
  <si>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</si>
  <si>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</si>
  <si>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</si>
  <si>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</si>
  <si>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</si>
  <si>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</si>
  <si>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</si>
  <si>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</si>
  <si>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</si>
  <si>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</si>
  <si>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</si>
  <si>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</si>
  <si>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</si>
  <si>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</si>
  <si>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</si>
  <si>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</si>
  <si>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</si>
  <si>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</si>
  <si>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</si>
  <si>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</si>
  <si>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</si>
  <si>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</si>
  <si>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</si>
  <si>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</si>
  <si>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</si>
  <si>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</si>
  <si>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</si>
  <si>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</si>
  <si>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</si>
  <si>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</si>
  <si>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</si>
  <si>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</si>
  <si>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</si>
  <si>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</si>
  <si>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</si>
  <si>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</si>
  <si>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</si>
  <si>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</si>
  <si>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</si>
  <si>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</si>
  <si>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</si>
  <si>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</si>
  <si>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</si>
  <si>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</si>
  <si>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</si>
  <si>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</si>
  <si>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</si>
  <si>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</si>
  <si>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</si>
  <si>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</si>
  <si>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</si>
  <si>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</si>
  <si>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</si>
  <si>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</si>
  <si>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</si>
  <si>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</si>
  <si>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</si>
  <si>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</si>
  <si>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</si>
  <si>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</si>
  <si>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</si>
  <si>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</si>
  <si>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</si>
  <si>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</si>
  <si>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</si>
  <si>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</si>
  <si>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</si>
  <si>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</si>
  <si>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</si>
  <si>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</si>
  <si>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</si>
  <si>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</si>
  <si>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</si>
  <si>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</si>
  <si>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</si>
  <si>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</si>
  <si>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</si>
  <si>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</si>
  <si>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</si>
  <si>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</si>
  <si>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</si>
  <si>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</si>
  <si>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</si>
  <si>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</si>
  <si>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</si>
  <si>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</si>
  <si>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</si>
  <si>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</si>
  <si>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</si>
  <si>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</si>
  <si>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</si>
  <si>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</si>
  <si>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</si>
  <si>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</si>
  <si>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</si>
  <si>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</si>
  <si>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</si>
  <si>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</si>
  <si>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</si>
  <si>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</si>
  <si>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</si>
  <si>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</si>
  <si>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</si>
  <si>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</si>
  <si>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</si>
  <si>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</si>
  <si>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</si>
  <si>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</si>
  <si>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</si>
  <si>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</si>
  <si>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</si>
  <si>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</si>
  <si>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</si>
  <si>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</si>
  <si>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</si>
  <si>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</si>
  <si>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</si>
  <si>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</si>
  <si>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</si>
  <si>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</si>
  <si>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</si>
  <si>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</si>
  <si>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</si>
  <si>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</si>
  <si>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</si>
  <si>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</si>
  <si>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</si>
  <si>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</si>
  <si>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</si>
  <si>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</si>
  <si>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</si>
  <si>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</si>
  <si>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</si>
  <si>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</si>
  <si>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</si>
  <si>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</si>
  <si>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</si>
  <si>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</si>
  <si>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</si>
  <si>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</si>
  <si>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</si>
  <si>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</si>
  <si>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</si>
  <si>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</si>
  <si>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</si>
  <si>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</si>
  <si>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</si>
  <si>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</si>
  <si>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</si>
  <si>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</si>
  <si>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</si>
  <si>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</si>
  <si>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</si>
  <si>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</si>
  <si>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</si>
  <si>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</si>
  <si>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</si>
  <si>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</si>
  <si>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</si>
  <si>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</si>
  <si>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</si>
  <si>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</si>
  <si>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</si>
  <si>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</si>
  <si>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</si>
  <si>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</si>
  <si>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</si>
  <si>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</si>
  <si>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</si>
  <si>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</si>
  <si>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</si>
  <si>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</si>
  <si>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</si>
  <si>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</si>
  <si>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</si>
  <si>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</si>
  <si>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</si>
  <si>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</si>
  <si>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</si>
  <si>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</si>
  <si>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</si>
  <si>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</si>
  <si>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</si>
  <si>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</si>
  <si>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</si>
  <si>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</si>
  <si>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</si>
  <si>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</si>
  <si>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</si>
  <si>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</si>
  <si>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</si>
  <si>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</si>
  <si>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</si>
  <si>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</si>
  <si>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</si>
  <si>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</si>
  <si>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</si>
  <si>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</si>
  <si>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</si>
  <si>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</si>
  <si>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</si>
  <si>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</si>
  <si>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</si>
  <si>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</si>
  <si>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</si>
  <si>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</si>
  <si>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</si>
  <si>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</si>
  <si>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</si>
  <si>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</si>
  <si>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</si>
  <si>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</si>
  <si>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</si>
  <si>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</si>
  <si>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</si>
  <si>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</si>
  <si>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</si>
  <si>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</si>
  <si>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</si>
  <si>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</si>
  <si>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</si>
  <si>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</si>
  <si>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</si>
  <si>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</si>
  <si>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</si>
  <si>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</si>
  <si>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</si>
  <si>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</si>
  <si>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</si>
  <si>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</si>
  <si>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</si>
  <si>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</si>
  <si>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</si>
  <si>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</si>
  <si>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</si>
  <si>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</si>
  <si>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</si>
  <si>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</si>
  <si>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</si>
  <si>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</si>
  <si>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</si>
  <si>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</si>
  <si>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</si>
  <si>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</si>
  <si>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</si>
  <si>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</si>
  <si>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</si>
  <si>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</si>
  <si>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</si>
  <si>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</si>
  <si>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</si>
  <si>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</si>
  <si>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</si>
  <si>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</si>
  <si>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</si>
  <si>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</si>
  <si>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</si>
  <si>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</si>
  <si>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</si>
  <si>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</si>
  <si>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</si>
  <si>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</si>
  <si>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</si>
  <si>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</si>
  <si>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</si>
  <si>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</si>
  <si>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</si>
  <si>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</si>
  <si>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</si>
  <si>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</si>
  <si>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</si>
  <si>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</si>
  <si>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</si>
  <si>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</si>
  <si>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</si>
  <si>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</si>
  <si>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</si>
  <si>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</si>
  <si>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</si>
  <si>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</si>
  <si>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</si>
  <si>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</si>
  <si>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</si>
  <si>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</si>
  <si>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</si>
  <si>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</si>
  <si>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</si>
  <si>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</si>
  <si>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</si>
  <si>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</si>
  <si>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</si>
  <si>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</si>
  <si>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</si>
  <si>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</si>
  <si>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</si>
  <si>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</si>
  <si>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</si>
  <si>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</si>
  <si>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</si>
  <si>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</si>
  <si>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</si>
  <si>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</si>
  <si>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</si>
  <si>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</si>
  <si>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</si>
  <si>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</si>
  <si>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</si>
  <si>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</si>
  <si>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</si>
  <si>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</si>
  <si>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</si>
  <si>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</si>
  <si>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</si>
  <si>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</si>
  <si>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</si>
  <si>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</si>
  <si>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</si>
  <si>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</si>
  <si>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</si>
  <si>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</si>
  <si>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</si>
  <si>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</si>
  <si>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</si>
  <si>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</si>
  <si>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</si>
  <si>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</si>
  <si>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</si>
  <si>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</si>
  <si>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</si>
  <si>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</si>
  <si>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</si>
  <si>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</si>
  <si>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</si>
  <si>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</si>
  <si>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</si>
  <si>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</si>
  <si>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</si>
  <si>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</si>
  <si>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</si>
  <si>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</si>
  <si>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</si>
  <si>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</si>
  <si>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</si>
  <si>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</si>
  <si>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</si>
  <si>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</si>
  <si>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</si>
  <si>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</si>
  <si>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</si>
  <si>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</si>
  <si>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</si>
  <si>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</si>
  <si>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</si>
  <si>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</si>
  <si>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</si>
  <si>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</si>
  <si>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</si>
  <si>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</si>
  <si>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</si>
  <si>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</si>
  <si>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</si>
  <si>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</si>
  <si>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</si>
  <si>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</si>
  <si>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</si>
  <si>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</si>
  <si>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</si>
  <si>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</si>
  <si>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</si>
  <si>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</si>
  <si>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</si>
  <si>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</si>
  <si>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</si>
  <si>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</si>
  <si>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</si>
  <si>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</si>
  <si>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</si>
  <si>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</si>
  <si>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</si>
  <si>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</si>
  <si>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</si>
  <si>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</si>
  <si>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</si>
  <si>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</si>
  <si>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</si>
  <si>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</si>
  <si>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</si>
  <si>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</si>
  <si>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</si>
  <si>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</si>
  <si>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</si>
  <si>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</si>
  <si>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</si>
  <si>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</si>
  <si>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</si>
  <si>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</si>
  <si>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</si>
  <si>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</si>
  <si>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</si>
  <si>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</si>
  <si>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</si>
  <si>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</si>
  <si>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</si>
  <si>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</si>
  <si>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</si>
  <si>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</si>
  <si>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</si>
  <si>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</si>
  <si>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</si>
  <si>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</si>
  <si>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</si>
  <si>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</si>
  <si>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</si>
  <si>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</si>
  <si>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</si>
  <si>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</si>
  <si>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</si>
  <si>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</si>
  <si>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</si>
  <si>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</si>
  <si>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</si>
  <si>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</si>
  <si>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</si>
  <si>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</si>
  <si>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</si>
  <si>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</si>
  <si>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</si>
  <si>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</si>
  <si>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</si>
  <si>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</si>
  <si>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</si>
  <si>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</si>
  <si>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</si>
  <si>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</si>
  <si>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</si>
  <si>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</si>
  <si>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</si>
  <si>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</si>
  <si>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</si>
  <si>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</si>
  <si>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</si>
  <si>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</si>
  <si>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</si>
  <si>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</si>
  <si>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</si>
  <si>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</si>
  <si>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</si>
  <si>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</si>
  <si>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</si>
  <si>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</si>
  <si>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</si>
  <si>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</si>
  <si>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</si>
  <si>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</si>
  <si>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</si>
  <si>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</si>
  <si>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</si>
  <si>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</si>
  <si>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</si>
  <si>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</si>
  <si>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</si>
  <si>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</si>
  <si>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</si>
  <si>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</si>
  <si>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</si>
  <si>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</si>
  <si>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</si>
  <si>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</si>
  <si>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</si>
  <si>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</si>
  <si>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</si>
  <si>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</si>
  <si>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</si>
  <si>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</si>
  <si>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</si>
  <si>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</si>
  <si>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</si>
  <si>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</si>
  <si>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</si>
  <si>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</si>
  <si>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</si>
  <si>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</si>
  <si>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</si>
  <si>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</si>
  <si>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</si>
  <si>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</si>
  <si>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</si>
  <si>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</si>
  <si>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</si>
  <si>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</si>
  <si>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</si>
  <si>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</si>
  <si>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</si>
  <si>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</si>
  <si>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</si>
  <si>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</si>
  <si>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</si>
  <si>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</si>
  <si>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</si>
  <si>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</si>
  <si>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</si>
  <si>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</si>
  <si>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</si>
  <si>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</si>
  <si>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</si>
  <si>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</si>
  <si>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</si>
  <si>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</si>
  <si>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</si>
  <si>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</si>
  <si>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</si>
  <si>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</si>
  <si>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</si>
  <si>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</si>
  <si>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</si>
  <si>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</si>
  <si>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</si>
  <si>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</si>
  <si>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</si>
  <si>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</si>
  <si>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</si>
  <si>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</si>
  <si>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</si>
  <si>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</si>
  <si>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</si>
  <si>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</si>
  <si>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</si>
  <si>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</si>
  <si>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</si>
  <si>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</si>
  <si>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</si>
  <si>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</si>
  <si>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</si>
  <si>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</si>
  <si>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</si>
  <si>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</si>
  <si>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</si>
  <si>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</si>
  <si>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</si>
  <si>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</si>
  <si>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</si>
  <si>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</si>
  <si>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</si>
  <si>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</si>
  <si>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</si>
  <si>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</si>
  <si>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</si>
  <si>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</si>
  <si>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</si>
  <si>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</si>
  <si>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</si>
  <si>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</si>
  <si>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</si>
  <si>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</si>
  <si>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</si>
  <si>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</si>
  <si>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</si>
  <si>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</si>
  <si>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</si>
  <si>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</si>
  <si>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</si>
  <si>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</si>
  <si>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</si>
  <si>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</si>
  <si>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</si>
  <si>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</si>
  <si>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</si>
  <si>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</si>
  <si>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</si>
  <si>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</si>
  <si>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</si>
  <si>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</si>
  <si>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</si>
  <si>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</si>
  <si>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</si>
  <si>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</si>
  <si>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</si>
  <si>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</si>
  <si>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</si>
  <si>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</si>
  <si>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</si>
  <si>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</si>
  <si>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</si>
  <si>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</si>
  <si>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</si>
  <si>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</si>
  <si>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</si>
  <si>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</si>
  <si>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</si>
  <si>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</si>
  <si>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</si>
  <si>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</si>
  <si>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</si>
  <si>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</si>
  <si>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</si>
  <si>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</si>
  <si>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</si>
  <si>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</si>
  <si>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</si>
  <si>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</si>
  <si>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</si>
  <si>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</si>
  <si>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</si>
  <si>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</si>
  <si>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</si>
  <si>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</si>
  <si>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</si>
  <si>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</si>
  <si>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</si>
  <si>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</si>
  <si>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</si>
  <si>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</si>
  <si>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</si>
  <si>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</si>
  <si>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</si>
  <si>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</si>
  <si>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</si>
  <si>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</si>
  <si>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</si>
  <si>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</si>
  <si>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</si>
  <si>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</si>
  <si>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</si>
  <si>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</si>
  <si>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</si>
  <si>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</si>
  <si>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</si>
  <si>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</si>
  <si>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</si>
  <si>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</si>
  <si>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</si>
  <si>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</si>
  <si>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</si>
  <si>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</si>
  <si>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</si>
  <si>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</si>
  <si>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</si>
  <si>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</si>
  <si>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</si>
  <si>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</si>
  <si>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</si>
  <si>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</si>
  <si>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</si>
  <si>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</si>
  <si>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</si>
  <si>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</si>
  <si>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</si>
  <si>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</si>
  <si>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</si>
  <si>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</si>
  <si>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</si>
  <si>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</si>
  <si>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</si>
  <si>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</si>
  <si>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</si>
  <si>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</si>
  <si>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</si>
  <si>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</si>
  <si>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</si>
  <si>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</si>
  <si>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</si>
  <si>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</si>
  <si>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</si>
  <si>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</si>
  <si>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</si>
  <si>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</si>
  <si>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</si>
  <si>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</si>
  <si>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</si>
  <si>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</si>
  <si>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</si>
  <si>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</si>
  <si>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</si>
  <si>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</si>
  <si>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</si>
  <si>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</si>
  <si>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</si>
  <si>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</si>
  <si>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</si>
  <si>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</si>
  <si>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</si>
  <si>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</si>
  <si>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</si>
  <si>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</si>
  <si>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</si>
  <si>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</si>
  <si>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</si>
  <si>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</si>
  <si>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</si>
  <si>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</si>
  <si>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</si>
  <si>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</si>
  <si>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</si>
  <si>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</si>
  <si>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</si>
  <si>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</si>
  <si>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</si>
  <si>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</si>
  <si>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</si>
  <si>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</si>
  <si>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</si>
  <si>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</si>
  <si>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</si>
  <si>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</si>
  <si>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</si>
  <si>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</si>
  <si>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</si>
  <si>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</si>
  <si>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</si>
  <si>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</si>
  <si>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</si>
  <si>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</si>
  <si>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</si>
  <si>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</si>
  <si>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</si>
  <si>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</si>
  <si>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</si>
  <si>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</si>
  <si>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</si>
  <si>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</si>
  <si>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</si>
  <si>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</si>
  <si>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</si>
  <si>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</si>
  <si>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</si>
  <si>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</si>
  <si>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</si>
  <si>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</si>
  <si>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</si>
  <si>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</si>
  <si>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</si>
  <si>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</si>
  <si>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</si>
  <si>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</si>
  <si>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</si>
  <si>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</si>
  <si>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</si>
  <si>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</si>
  <si>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</si>
  <si>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</si>
  <si>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</si>
  <si>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</si>
  <si>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</si>
  <si>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</si>
  <si>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</si>
  <si>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</si>
  <si>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</si>
  <si>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</si>
  <si>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</si>
  <si>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</si>
  <si>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</si>
  <si>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</si>
  <si>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</si>
  <si>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</si>
  <si>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</si>
  <si>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</si>
  <si>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</si>
  <si>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</si>
  <si>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</si>
  <si>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</si>
  <si>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</si>
  <si>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</si>
  <si>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</si>
  <si>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</si>
  <si>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</si>
  <si>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</si>
  <si>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</si>
  <si>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</si>
  <si>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</si>
  <si>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</si>
  <si>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</si>
  <si>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</si>
  <si>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</si>
  <si>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</si>
  <si>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</si>
  <si>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</si>
  <si>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</si>
  <si>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</si>
  <si>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</si>
  <si>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</si>
  <si>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</si>
  <si>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</si>
  <si>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</si>
  <si>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</si>
  <si>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</si>
  <si>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</si>
  <si>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</si>
  <si>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</si>
  <si>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</si>
  <si>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</si>
  <si>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</si>
  <si>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</si>
  <si>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</si>
  <si>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</si>
  <si>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</si>
  <si>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</si>
  <si>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</si>
  <si>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</si>
  <si>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</si>
  <si>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</si>
  <si>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</si>
  <si>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</si>
  <si>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</si>
  <si>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</si>
  <si>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</si>
  <si>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</si>
  <si>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</si>
  <si>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</si>
  <si>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</si>
  <si>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</si>
  <si>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</si>
  <si>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</si>
  <si>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</si>
  <si>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</si>
  <si>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</si>
  <si>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</si>
  <si>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</si>
  <si>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</si>
  <si>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</si>
  <si>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</si>
  <si>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</si>
  <si>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</si>
  <si>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</si>
  <si>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</si>
  <si>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</si>
  <si>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</si>
  <si>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</si>
  <si>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</si>
  <si>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</si>
  <si>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</si>
  <si>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</si>
  <si>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</si>
  <si>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</si>
  <si>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</si>
  <si>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</si>
  <si>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</si>
  <si>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</si>
  <si>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</si>
  <si>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</si>
  <si>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</si>
  <si>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</si>
  <si>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</si>
  <si>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</si>
  <si>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</si>
  <si>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</si>
  <si>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</si>
  <si>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</si>
  <si>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</si>
  <si>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</si>
  <si>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</si>
  <si>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</si>
  <si>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</si>
  <si>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</si>
  <si>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</si>
  <si>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</si>
  <si>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</si>
  <si>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</si>
  <si>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</si>
  <si>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</si>
  <si>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</si>
  <si>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</si>
  <si>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</si>
  <si>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</si>
  <si>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</si>
  <si>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</si>
  <si>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</si>
  <si>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</si>
  <si>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</si>
  <si>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</si>
  <si>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</si>
  <si>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</si>
  <si>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</si>
  <si>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</si>
  <si>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</si>
  <si>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</si>
  <si>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</si>
  <si>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</si>
  <si>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</si>
  <si>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</si>
  <si>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</si>
  <si>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</si>
  <si>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</si>
  <si>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</si>
  <si>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</si>
  <si>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</si>
  <si>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</si>
  <si>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</si>
  <si>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</si>
  <si>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</si>
  <si>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</si>
  <si>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</si>
  <si>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</si>
  <si>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</si>
  <si>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</si>
  <si>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</si>
  <si>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</si>
  <si>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</si>
  <si>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</si>
  <si>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</si>
  <si>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</si>
  <si>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</si>
  <si>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</si>
  <si>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</si>
  <si>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</si>
  <si>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</si>
  <si>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</si>
  <si>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</si>
  <si>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</si>
  <si>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</si>
  <si>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</si>
  <si>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</si>
  <si>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</si>
  <si>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</si>
  <si>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</si>
  <si>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</si>
  <si>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</si>
  <si>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</si>
  <si>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</si>
  <si>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</si>
  <si>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</si>
  <si>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</si>
  <si>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</si>
  <si>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</si>
  <si>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</si>
  <si>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</si>
  <si>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</si>
  <si>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</si>
  <si>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</si>
  <si>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</si>
  <si>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</si>
  <si>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</si>
  <si>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</si>
  <si>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</si>
  <si>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</si>
  <si>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</si>
  <si>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</si>
  <si>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</si>
  <si>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</si>
  <si>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</si>
  <si>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</si>
  <si>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</si>
  <si>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</si>
  <si>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</si>
  <si>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</si>
  <si>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</si>
  <si>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</si>
  <si>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</si>
  <si>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</si>
  <si>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</si>
  <si>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</si>
  <si>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</si>
  <si>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</si>
  <si>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</si>
  <si>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</si>
  <si>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</si>
  <si>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</si>
  <si>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</si>
  <si>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</si>
  <si>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</si>
  <si>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</si>
  <si>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</si>
  <si>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</si>
  <si>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</si>
  <si>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</si>
  <si>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</si>
  <si>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</si>
  <si>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</si>
  <si>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</si>
  <si>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</si>
  <si>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</si>
  <si>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</si>
  <si>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</si>
  <si>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</si>
  <si>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</si>
  <si>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</si>
  <si>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</si>
  <si>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</si>
  <si>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</si>
  <si>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</si>
  <si>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</si>
  <si>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</si>
  <si>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</si>
  <si>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</si>
  <si>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</si>
  <si>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</si>
  <si>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</si>
  <si>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</si>
  <si>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</si>
  <si>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</si>
  <si>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</si>
  <si>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</si>
  <si>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</si>
  <si>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</si>
  <si>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</si>
  <si>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</si>
  <si>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</si>
  <si>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</si>
  <si>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</si>
  <si>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</si>
  <si>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</si>
  <si>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</si>
  <si>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</si>
  <si>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</si>
  <si>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</si>
  <si>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</si>
  <si>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</si>
  <si>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</si>
  <si>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</si>
  <si>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</si>
  <si>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</si>
  <si>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</si>
  <si>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</si>
  <si>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</si>
  <si>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</si>
  <si>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</si>
  <si>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</si>
  <si>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</si>
  <si>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</si>
  <si>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</si>
  <si>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</si>
  <si>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</si>
  <si>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</si>
  <si>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</si>
  <si>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</si>
  <si>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</si>
  <si>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</si>
  <si>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</si>
  <si>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</si>
  <si>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</si>
  <si>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</si>
  <si>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</si>
  <si>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</si>
  <si>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</si>
  <si>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</si>
  <si>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</si>
  <si>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</si>
  <si>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</si>
  <si>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</si>
  <si>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</si>
  <si>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</si>
  <si>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</si>
  <si>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</si>
  <si>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</si>
  <si>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</si>
  <si>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</si>
  <si>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</si>
  <si>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</si>
  <si>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</si>
  <si>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</si>
  <si>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</si>
  <si>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</si>
  <si>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</si>
  <si>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</si>
  <si>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</si>
  <si>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</si>
  <si>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</si>
  <si>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</si>
  <si>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</si>
  <si>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</si>
  <si>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</si>
  <si>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</si>
  <si>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</si>
  <si>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</si>
  <si>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</si>
  <si>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</si>
  <si>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</si>
  <si>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</si>
  <si>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</si>
  <si>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</si>
  <si>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</si>
  <si>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</si>
  <si>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</si>
  <si>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</si>
  <si>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</si>
  <si>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</si>
  <si>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</si>
  <si>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</si>
  <si>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</si>
  <si>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</si>
  <si>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</si>
  <si>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</si>
  <si>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</si>
  <si>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</si>
  <si>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</si>
  <si>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</si>
  <si>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</si>
  <si>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</si>
  <si>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</si>
  <si>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</si>
  <si>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</si>
  <si>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</si>
  <si>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</si>
  <si>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</si>
  <si>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</si>
  <si>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</si>
  <si>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</si>
  <si>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</si>
  <si>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</si>
  <si>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</si>
  <si>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</si>
  <si>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</si>
  <si>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</si>
  <si>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</si>
  <si>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</si>
  <si>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</si>
  <si>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</si>
  <si>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</si>
  <si>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</si>
  <si>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</si>
  <si>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</si>
  <si>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</si>
  <si>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</si>
  <si>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</si>
  <si>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</si>
  <si>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</si>
  <si>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</si>
  <si>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</si>
  <si>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</si>
  <si>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</si>
  <si>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</si>
  <si>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</si>
  <si>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</si>
  <si>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</si>
  <si>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</si>
  <si>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</si>
  <si>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</si>
  <si>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</si>
  <si>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</si>
  <si>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</si>
  <si>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</si>
  <si>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</si>
  <si>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</si>
  <si>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</si>
  <si>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</si>
  <si>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</si>
  <si>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</si>
  <si>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</si>
  <si>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</si>
  <si>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</si>
  <si>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</si>
  <si>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</si>
  <si>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</si>
  <si>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</si>
  <si>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</si>
  <si>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</si>
  <si>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</si>
  <si>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</si>
  <si>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</si>
  <si>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</si>
  <si>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</si>
  <si>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</si>
  <si>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</si>
  <si>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</si>
  <si>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</si>
  <si>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</si>
  <si>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</si>
  <si>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</si>
  <si>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</si>
  <si>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</si>
  <si>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</si>
  <si>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</si>
  <si>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</si>
  <si>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</si>
  <si>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</si>
  <si>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</si>
  <si>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</si>
  <si>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</si>
  <si>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</si>
  <si>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</si>
  <si>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</si>
  <si>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</si>
  <si>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</si>
  <si>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</si>
  <si>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</si>
  <si>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</si>
  <si>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</si>
  <si>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</si>
  <si>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</si>
  <si>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</si>
  <si>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</si>
  <si>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</si>
  <si>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</si>
  <si>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</si>
  <si>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</si>
  <si>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</si>
  <si>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</si>
  <si>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</si>
  <si>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</si>
  <si>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</si>
  <si>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</si>
  <si>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</si>
  <si>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</si>
  <si>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</si>
  <si>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</si>
  <si>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</si>
  <si>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</si>
  <si>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</si>
  <si>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</si>
  <si>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</si>
  <si>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</si>
  <si>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</si>
  <si>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</si>
  <si>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</si>
  <si>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</si>
  <si>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</si>
  <si>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</si>
  <si>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</si>
  <si>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</si>
  <si>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</si>
  <si>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</si>
  <si>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</si>
  <si>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</si>
  <si>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</si>
  <si>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</si>
  <si>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</si>
  <si>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</si>
  <si>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</si>
  <si>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</si>
  <si>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</si>
  <si>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</si>
  <si>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</si>
  <si>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</si>
  <si>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</si>
  <si>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</si>
  <si>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</si>
  <si>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</si>
  <si>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</si>
  <si>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</si>
  <si>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</si>
  <si>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</si>
  <si>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</si>
  <si>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</si>
  <si>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</si>
  <si>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</si>
  <si>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</si>
  <si>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</si>
  <si>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</si>
  <si>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</si>
  <si>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</si>
  <si>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</si>
  <si>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</si>
  <si>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</si>
  <si>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</si>
  <si>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</si>
  <si>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</si>
  <si>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</si>
  <si>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</si>
  <si>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</si>
  <si>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</si>
  <si>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</si>
  <si>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</si>
  <si>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</si>
  <si>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</si>
  <si>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</si>
  <si>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</si>
  <si>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</si>
  <si>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</si>
  <si>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</si>
  <si>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</si>
  <si>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</si>
  <si>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</si>
  <si>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</si>
  <si>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</si>
  <si>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</si>
  <si>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</si>
  <si>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</si>
  <si>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</si>
  <si>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</si>
  <si>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</si>
  <si>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</si>
  <si>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</si>
  <si>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</si>
  <si>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</si>
  <si>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</si>
  <si>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</si>
  <si>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</si>
  <si>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</si>
  <si>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</si>
  <si>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</si>
  <si>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</si>
  <si>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</si>
  <si>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</si>
  <si>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</si>
  <si>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</si>
  <si>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</si>
  <si>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</si>
  <si>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</si>
  <si>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</si>
  <si>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</si>
  <si>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</si>
  <si>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</si>
  <si>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</si>
  <si>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</si>
  <si>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</si>
  <si>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</si>
  <si>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</si>
  <si>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</si>
  <si>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</si>
  <si>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</si>
  <si>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</si>
  <si>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</si>
  <si>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</si>
  <si>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</si>
  <si>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</si>
  <si>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</si>
  <si>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</si>
  <si>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</si>
  <si>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</si>
  <si>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</si>
  <si>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</si>
  <si>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</si>
  <si>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</si>
  <si>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</si>
  <si>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</si>
  <si>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</si>
  <si>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</si>
  <si>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</si>
  <si>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</si>
  <si>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</si>
  <si>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</si>
  <si>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</si>
  <si>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</si>
  <si>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</si>
  <si>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</si>
  <si>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</si>
  <si>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</si>
  <si>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</si>
  <si>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</si>
  <si>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</si>
  <si>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</si>
  <si>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</si>
  <si>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</si>
  <si>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</si>
  <si>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</si>
  <si>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</si>
  <si>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</si>
  <si>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</si>
  <si>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</si>
  <si>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</si>
  <si>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</si>
  <si>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</si>
  <si>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</si>
  <si>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</si>
  <si>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</si>
  <si>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</si>
  <si>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</si>
  <si>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</si>
  <si>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</si>
  <si>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</si>
  <si>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</si>
  <si>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</si>
  <si>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</si>
  <si>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</si>
  <si>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</si>
  <si>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</si>
  <si>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</si>
  <si>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</si>
  <si>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</si>
  <si>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</si>
  <si>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</si>
  <si>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</si>
  <si>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</si>
  <si>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</si>
  <si>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</si>
  <si>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</si>
  <si>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</si>
  <si>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</si>
  <si>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</si>
  <si>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</si>
  <si>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</si>
  <si>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</si>
  <si>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</si>
  <si>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</si>
  <si>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</si>
  <si>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</si>
  <si>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</si>
  <si>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</si>
  <si>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</si>
  <si>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</si>
  <si>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</si>
  <si>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</si>
  <si>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</si>
  <si>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</si>
  <si>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</si>
  <si>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</si>
  <si>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</si>
  <si>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</si>
  <si>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</si>
  <si>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</si>
  <si>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</si>
  <si>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</si>
  <si>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</si>
  <si>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</si>
  <si>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</si>
  <si>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</si>
  <si>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</si>
  <si>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</si>
  <si>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</si>
  <si>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</si>
  <si>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</si>
  <si>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</si>
  <si>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</si>
  <si>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</si>
  <si>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</si>
  <si>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</si>
  <si>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</si>
  <si>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</si>
  <si>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</si>
  <si>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</si>
  <si>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</si>
  <si>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</si>
  <si>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</si>
  <si>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</si>
  <si>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</si>
  <si>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</si>
  <si>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</si>
  <si>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</si>
  <si>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</si>
  <si>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</si>
  <si>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</si>
  <si>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</si>
  <si>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</si>
  <si>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</si>
  <si>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</si>
  <si>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</si>
  <si>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</si>
  <si>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</si>
  <si>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</si>
  <si>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</si>
  <si>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</si>
  <si>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</si>
  <si>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</si>
  <si>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</si>
  <si>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</si>
  <si>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</si>
  <si>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</si>
  <si>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</si>
  <si>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</si>
  <si>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</si>
  <si>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</si>
  <si>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</si>
  <si>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</si>
  <si>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</si>
  <si>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</si>
  <si>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</si>
  <si>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</si>
  <si>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</si>
  <si>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</si>
  <si>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</si>
  <si>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</si>
  <si>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</si>
  <si>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</si>
  <si>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</si>
  <si>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</si>
  <si>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</si>
  <si>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</si>
  <si>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</si>
  <si>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</si>
  <si>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</si>
  <si>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</si>
  <si>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</si>
  <si>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</si>
  <si>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</si>
  <si>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</si>
  <si>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</si>
  <si>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</si>
  <si>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</si>
  <si>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</si>
  <si>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</si>
  <si>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</si>
  <si>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</si>
  <si>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</si>
  <si>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</si>
  <si>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</si>
  <si>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</si>
  <si>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</si>
  <si>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</si>
  <si>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</si>
  <si>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</si>
  <si>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</si>
  <si>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</si>
  <si>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</si>
  <si>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</si>
  <si>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</si>
  <si>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</si>
  <si>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</si>
  <si>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</si>
  <si>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</si>
  <si>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</si>
  <si>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</si>
  <si>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</si>
  <si>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</si>
  <si>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</si>
  <si>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</si>
  <si>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</si>
  <si>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</si>
  <si>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</si>
  <si>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</si>
  <si>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</si>
  <si>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</si>
  <si>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</si>
  <si>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</si>
  <si>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</si>
  <si>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</si>
  <si>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</si>
  <si>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</si>
  <si>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</si>
  <si>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</si>
  <si>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</si>
  <si>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</si>
  <si>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</si>
  <si>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</si>
  <si>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</si>
  <si>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</si>
  <si>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</si>
  <si>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</si>
  <si>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</si>
  <si>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</si>
  <si>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</si>
  <si>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</si>
  <si>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</si>
  <si>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</si>
  <si>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</si>
  <si>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</si>
  <si>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</si>
  <si>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</si>
  <si>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</si>
  <si>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</si>
  <si>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</si>
  <si>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</si>
  <si>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</si>
  <si>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</si>
  <si>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</si>
  <si>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</si>
  <si>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</si>
  <si>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</si>
  <si>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</si>
  <si>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</si>
  <si>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</si>
  <si>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</si>
  <si>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</si>
  <si>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</si>
  <si>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</si>
  <si>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</si>
  <si>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</si>
  <si>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</si>
  <si>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</si>
  <si>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</si>
  <si>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</si>
  <si>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</si>
  <si>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</si>
  <si>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</si>
  <si>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</si>
  <si>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</si>
  <si>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</si>
  <si>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</si>
  <si>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</si>
  <si>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</si>
  <si>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</si>
  <si>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</si>
  <si>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</si>
  <si>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</si>
  <si>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</si>
  <si>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</si>
  <si>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</si>
  <si>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</si>
  <si>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</si>
  <si>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</si>
  <si>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</si>
  <si>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</si>
  <si>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</si>
  <si>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</si>
  <si>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</si>
  <si>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</si>
  <si>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</si>
  <si>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</si>
  <si>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</si>
  <si>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</si>
  <si>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</si>
  <si>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</si>
  <si>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</si>
  <si>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</si>
  <si>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</si>
  <si>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</si>
  <si>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</si>
  <si>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</si>
  <si>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</si>
  <si>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</si>
  <si>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</si>
  <si>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</si>
  <si>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</si>
  <si>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</si>
  <si>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</si>
  <si>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</si>
  <si>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</si>
  <si>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</si>
  <si>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</si>
  <si>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</si>
  <si>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</si>
  <si>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</si>
  <si>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</si>
  <si>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</si>
  <si>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</si>
  <si>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</si>
  <si>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</si>
  <si>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</si>
  <si>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</si>
  <si>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</si>
  <si>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</si>
  <si>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</si>
  <si>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</si>
  <si>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</si>
  <si>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</si>
  <si>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</si>
  <si>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</si>
  <si>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</si>
  <si>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</si>
  <si>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</si>
  <si>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</si>
  <si>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</si>
  <si>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</si>
  <si>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</si>
  <si>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</si>
  <si>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</si>
  <si>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</si>
  <si>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</si>
  <si>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</si>
  <si>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</si>
  <si>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</si>
  <si>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</si>
  <si>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</si>
  <si>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</si>
  <si>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</si>
  <si>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</si>
  <si>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</si>
  <si>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</si>
  <si>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</si>
  <si>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</si>
  <si>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</si>
  <si>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</si>
  <si>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</si>
  <si>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</si>
  <si>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</si>
  <si>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</si>
  <si>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</si>
  <si>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</si>
  <si>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</si>
  <si>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</si>
  <si>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</si>
  <si>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</si>
  <si>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</si>
  <si>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</si>
  <si>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</si>
  <si>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</si>
  <si>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</si>
  <si>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</si>
  <si>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</si>
  <si>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</si>
  <si>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</si>
  <si>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</si>
  <si>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</si>
  <si>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</si>
  <si>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</si>
  <si>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</si>
  <si>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</si>
  <si>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</si>
  <si>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</si>
  <si>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</si>
  <si>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</si>
  <si>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</si>
  <si>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</si>
  <si>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</si>
  <si>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</si>
  <si>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</si>
  <si>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</si>
  <si>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</si>
  <si>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</si>
  <si>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</si>
  <si>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</si>
  <si>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</si>
  <si>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</si>
  <si>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</si>
  <si>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</si>
  <si>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</si>
  <si>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</si>
  <si>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</si>
  <si>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</si>
  <si>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</si>
  <si>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</si>
  <si>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</si>
  <si>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</si>
  <si>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</si>
  <si>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</si>
  <si>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</si>
  <si>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</si>
  <si>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</si>
  <si>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</si>
  <si>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</si>
  <si>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</si>
  <si>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</si>
  <si>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</si>
  <si>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</si>
  <si>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</si>
  <si>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</si>
  <si>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</si>
  <si>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</si>
  <si>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</si>
  <si>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</si>
  <si>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</si>
  <si>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</si>
  <si>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</si>
  <si>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</si>
  <si>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</si>
  <si>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</si>
  <si>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</si>
  <si>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</si>
  <si>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</si>
  <si>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</si>
  <si>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</si>
  <si>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</si>
  <si>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</si>
  <si>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</si>
  <si>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</si>
  <si>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</si>
  <si>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</si>
  <si>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</si>
  <si>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</si>
  <si>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</si>
  <si>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</si>
  <si>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</si>
  <si>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</si>
  <si>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</si>
  <si>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</si>
  <si>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</si>
  <si>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</si>
  <si>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</si>
  <si>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</si>
  <si>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</si>
  <si>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</si>
  <si>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</si>
  <si>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</si>
  <si>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</si>
  <si>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</si>
  <si>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</si>
  <si>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</si>
  <si>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</si>
  <si>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</si>
  <si>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</si>
  <si>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</si>
  <si>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</si>
  <si>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</si>
  <si>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</si>
  <si>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</si>
  <si>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</si>
  <si>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</si>
  <si>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</si>
  <si>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</si>
  <si>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</si>
  <si>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</si>
  <si>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</si>
  <si>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</si>
  <si>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</si>
  <si>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</si>
  <si>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</si>
  <si>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</si>
  <si>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</si>
  <si>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</si>
  <si>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</si>
  <si>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</si>
  <si>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</si>
  <si>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</si>
  <si>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</si>
  <si>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</si>
  <si>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</si>
  <si>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</si>
  <si>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</si>
  <si>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</si>
  <si>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</si>
  <si>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</si>
  <si>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</si>
  <si>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</si>
  <si>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</si>
  <si>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</si>
  <si>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</si>
  <si>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</si>
  <si>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</si>
  <si>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</si>
  <si>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</si>
  <si>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</si>
  <si>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</si>
  <si>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</si>
  <si>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</si>
  <si>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</si>
  <si>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</si>
  <si>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</si>
  <si>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</si>
  <si>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</si>
  <si>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</si>
  <si>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</si>
  <si>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</si>
  <si>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</si>
  <si>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</si>
  <si>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</si>
  <si>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</si>
  <si>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</si>
  <si>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</si>
  <si>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</si>
  <si>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</si>
  <si>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</si>
  <si>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</si>
  <si>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</si>
  <si>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</si>
  <si>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</si>
  <si>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</si>
  <si>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</si>
  <si>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</si>
  <si>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</si>
  <si>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</si>
  <si>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</si>
  <si>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</si>
  <si>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</si>
  <si>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</si>
  <si>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</si>
  <si>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</si>
  <si>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</si>
  <si>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</si>
  <si>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</si>
  <si>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</si>
  <si>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</si>
  <si>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</si>
  <si>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</si>
  <si>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</si>
  <si>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</si>
  <si>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</si>
  <si>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</si>
  <si>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</si>
  <si>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</si>
  <si>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</si>
  <si>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</si>
  <si>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</si>
  <si>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</si>
  <si>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</si>
  <si>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</si>
  <si>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</si>
  <si>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</si>
  <si>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</si>
  <si>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</si>
  <si>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</si>
  <si>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</si>
  <si>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</si>
  <si>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</si>
  <si>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</si>
  <si>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</si>
  <si>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</si>
  <si>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</si>
  <si>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</si>
  <si>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</si>
  <si>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</si>
  <si>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</si>
  <si>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</si>
  <si>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</si>
  <si>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</si>
  <si>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</si>
  <si>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</si>
  <si>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</si>
  <si>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</si>
  <si>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</si>
  <si>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</si>
  <si>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</si>
  <si>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</si>
  <si>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</si>
  <si>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</si>
  <si>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</si>
  <si>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</si>
  <si>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</si>
  <si>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</si>
  <si>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</si>
  <si>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</si>
  <si>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</si>
  <si>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</si>
  <si>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</si>
  <si>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</si>
  <si>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</si>
  <si>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</si>
  <si>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</si>
  <si>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</si>
  <si>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</si>
  <si>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</si>
  <si>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</si>
  <si>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</si>
  <si>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</si>
  <si>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</si>
  <si>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</si>
  <si>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</si>
  <si>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</si>
  <si>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</si>
  <si>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</si>
  <si>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</si>
  <si>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</si>
  <si>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</si>
  <si>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</si>
  <si>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</si>
  <si>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</si>
  <si>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</si>
  <si>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</si>
  <si>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</si>
  <si>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</si>
  <si>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</si>
  <si>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</si>
  <si>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</si>
  <si>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</si>
  <si>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</si>
  <si>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</si>
  <si>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</si>
  <si>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</si>
  <si>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</si>
  <si>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</si>
  <si>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</si>
  <si>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</si>
  <si>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</si>
  <si>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</si>
  <si>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</si>
  <si>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</si>
  <si>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</si>
  <si>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</si>
  <si>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</si>
  <si>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</si>
  <si>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</si>
  <si>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</si>
  <si>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</si>
  <si>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</si>
  <si>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</si>
  <si>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</si>
  <si>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</si>
  <si>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</si>
  <si>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</si>
  <si>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</si>
  <si>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</si>
  <si>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</si>
  <si>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</si>
  <si>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</si>
  <si>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</si>
  <si>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</si>
  <si>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</si>
  <si>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</si>
  <si>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</si>
  <si>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</si>
  <si>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</si>
  <si>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</si>
  <si>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</si>
  <si>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</si>
  <si>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</si>
  <si>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</si>
  <si>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</si>
  <si>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</si>
  <si>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</si>
  <si>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</si>
  <si>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</si>
  <si>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</si>
  <si>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</si>
  <si>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</si>
  <si>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</si>
  <si>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</si>
  <si>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</si>
  <si>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</si>
  <si>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</si>
  <si>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</si>
  <si>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</si>
  <si>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</si>
  <si>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</si>
  <si>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</si>
  <si>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</si>
  <si>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</si>
  <si>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</si>
  <si>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</si>
  <si>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</si>
  <si>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</si>
  <si>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</si>
  <si>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</si>
  <si>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</si>
  <si>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</si>
  <si>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</si>
  <si>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</si>
  <si>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</si>
  <si>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</si>
  <si>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</si>
  <si>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</si>
  <si>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</si>
  <si>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</si>
  <si>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</si>
  <si>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</si>
  <si>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</si>
  <si>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</si>
  <si>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</si>
  <si>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</si>
  <si>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</si>
  <si>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</si>
  <si>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</si>
  <si>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</si>
  <si>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</si>
  <si>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</si>
  <si>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</si>
  <si>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</si>
  <si>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</si>
  <si>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</si>
  <si>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</si>
  <si>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</si>
  <si>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</si>
  <si>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</si>
  <si>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</si>
  <si>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</si>
  <si>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</si>
  <si>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</si>
  <si>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</si>
  <si>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</si>
  <si>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</si>
  <si>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</si>
  <si>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</si>
  <si>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</si>
  <si>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</si>
  <si>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</si>
  <si>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</si>
  <si>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</si>
  <si>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</si>
  <si>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</si>
  <si>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</si>
  <si>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</si>
  <si>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</si>
  <si>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</si>
  <si>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</si>
  <si>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</si>
  <si>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</si>
  <si>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</si>
  <si>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</si>
  <si>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</si>
  <si>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</si>
  <si>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</si>
  <si>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</si>
  <si>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</si>
  <si>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</si>
  <si>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</si>
  <si>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</si>
  <si>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</si>
  <si>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</si>
  <si>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</si>
  <si>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</si>
  <si>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</si>
  <si>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</si>
  <si>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</si>
  <si>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</si>
  <si>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</si>
  <si>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</si>
  <si>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</si>
  <si>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</si>
  <si>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</si>
  <si>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</si>
  <si>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</si>
  <si>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</si>
  <si>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</si>
  <si>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</si>
  <si>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</si>
  <si>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</si>
  <si>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</si>
  <si>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</si>
  <si>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</si>
  <si>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</si>
  <si>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</si>
  <si>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</si>
  <si>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</si>
  <si>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</si>
  <si>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</si>
  <si>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</si>
  <si>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</si>
  <si>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</si>
  <si>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</si>
  <si>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</si>
  <si>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</si>
  <si>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</si>
  <si>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</si>
  <si>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</si>
  <si>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</si>
  <si>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</si>
  <si>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</si>
  <si>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</si>
  <si>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</si>
  <si>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</si>
  <si>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</si>
  <si>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</si>
  <si>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</si>
  <si>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</si>
  <si>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</si>
  <si>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</si>
  <si>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</si>
  <si>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</si>
  <si>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</si>
  <si>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</si>
  <si>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</si>
  <si>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</si>
  <si>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</si>
  <si>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</si>
  <si>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</si>
  <si>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</si>
  <si>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</si>
  <si>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</si>
  <si>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</si>
  <si>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</si>
  <si>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</si>
  <si>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</si>
  <si>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</si>
  <si>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</si>
  <si>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</si>
  <si>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</si>
  <si>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</si>
  <si>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</si>
  <si>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</si>
  <si>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</si>
  <si>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</si>
  <si>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</si>
  <si>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</si>
  <si>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</si>
  <si>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</si>
  <si>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</si>
  <si>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</si>
  <si>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</si>
  <si>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</si>
  <si>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</si>
  <si>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</si>
  <si>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</si>
  <si>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</si>
  <si>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</si>
  <si>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</si>
  <si>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</si>
  <si>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</si>
  <si>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</si>
  <si>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</si>
  <si>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</si>
  <si>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</si>
  <si>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</si>
  <si>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</si>
  <si>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</si>
  <si>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</si>
  <si>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</si>
  <si>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</si>
  <si>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</si>
  <si>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</si>
  <si>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</si>
  <si>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</si>
  <si>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</si>
  <si>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</si>
  <si>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</si>
  <si>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</si>
  <si>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</si>
  <si>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</si>
  <si>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</si>
  <si>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</si>
  <si>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</si>
  <si>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</si>
  <si>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</si>
  <si>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</si>
  <si>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</si>
  <si>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</si>
  <si>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</si>
  <si>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</si>
  <si>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</si>
  <si>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</si>
  <si>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</si>
  <si>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</si>
  <si>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</si>
  <si>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</si>
  <si>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</si>
  <si>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</si>
  <si>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</si>
  <si>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</si>
  <si>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</si>
  <si>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</si>
  <si>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</si>
  <si>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</si>
  <si>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</si>
  <si>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</si>
  <si>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</si>
  <si>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</si>
  <si>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</si>
  <si>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</si>
  <si>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</si>
  <si>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</si>
  <si>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</si>
  <si>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</si>
  <si>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</si>
  <si>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</si>
  <si>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</si>
  <si>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</si>
  <si>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</si>
  <si>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</si>
  <si>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</si>
  <si>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</si>
  <si>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</si>
  <si>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</si>
  <si>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</si>
  <si>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</si>
  <si>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</si>
  <si>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</si>
  <si>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</si>
  <si>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</si>
  <si>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</si>
  <si>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</si>
  <si>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</si>
  <si>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</si>
  <si>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</si>
  <si>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</si>
  <si>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</si>
  <si>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</si>
  <si>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</si>
  <si>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</si>
  <si>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</si>
  <si>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</si>
  <si>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</si>
  <si>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</si>
  <si>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</si>
  <si>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</si>
  <si>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</si>
  <si>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</si>
  <si>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</si>
  <si>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</si>
  <si>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</si>
  <si>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</si>
  <si>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</si>
  <si>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</si>
  <si>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</si>
  <si>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</si>
  <si>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</si>
  <si>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</si>
  <si>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</si>
  <si>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</si>
  <si>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</si>
  <si>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</si>
  <si>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</si>
  <si>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</si>
  <si>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</si>
  <si>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</si>
  <si>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</si>
  <si>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</si>
  <si>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</si>
  <si>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</si>
  <si>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</si>
  <si>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</si>
  <si>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</si>
  <si>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</si>
  <si>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</si>
  <si>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</si>
  <si>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</si>
  <si>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</si>
  <si>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</si>
  <si>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</si>
  <si>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</si>
  <si>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</si>
  <si>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</si>
  <si>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</si>
  <si>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</si>
  <si>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</si>
  <si>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</si>
  <si>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</si>
  <si>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</si>
  <si>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</si>
  <si>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</si>
  <si>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</si>
  <si>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</si>
  <si>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</si>
  <si>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</si>
  <si>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</si>
  <si>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</si>
  <si>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</si>
  <si>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</si>
  <si>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</si>
  <si>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</si>
  <si>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</si>
  <si>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</si>
  <si>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</si>
  <si>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</si>
  <si>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</si>
  <si>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</si>
  <si>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</si>
  <si>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</si>
  <si>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</si>
  <si>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</si>
  <si>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</si>
  <si>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</si>
  <si>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</si>
  <si>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</si>
  <si>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</si>
  <si>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</si>
  <si>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</si>
  <si>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</si>
  <si>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</si>
  <si>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</si>
  <si>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</si>
  <si>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</si>
  <si>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</si>
  <si>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</si>
  <si>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</si>
  <si>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</si>
  <si>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</si>
  <si>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</si>
  <si>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</si>
  <si>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</si>
  <si>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</si>
  <si>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</si>
  <si>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</si>
  <si>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</si>
  <si>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</si>
  <si>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</si>
  <si>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</si>
  <si>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</si>
  <si>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</si>
  <si>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</si>
  <si>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</si>
  <si>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</si>
  <si>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</si>
  <si>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</si>
  <si>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</si>
  <si>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</si>
  <si>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</si>
  <si>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</si>
  <si>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</si>
  <si>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</si>
  <si>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</si>
  <si>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</si>
  <si>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</si>
  <si>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</si>
  <si>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</si>
  <si>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</si>
  <si>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</si>
  <si>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</si>
  <si>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</si>
  <si>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</si>
  <si>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</si>
  <si>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</si>
  <si>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</si>
  <si>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</si>
  <si>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</si>
  <si>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</si>
  <si>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</si>
  <si>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</si>
  <si>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</si>
  <si>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</si>
  <si>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</si>
  <si>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</si>
  <si>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</si>
  <si>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</si>
  <si>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</si>
  <si>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</si>
  <si>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</si>
  <si>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</si>
  <si>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</si>
  <si>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</si>
  <si>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</si>
  <si>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</si>
  <si>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</si>
  <si>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</si>
  <si>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</si>
  <si>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</si>
  <si>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</si>
  <si>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</si>
  <si>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</si>
  <si>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</si>
  <si>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</si>
  <si>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</si>
  <si>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</si>
  <si>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</si>
  <si>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</si>
  <si>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</si>
  <si>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</si>
  <si>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</si>
  <si>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</si>
  <si>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</si>
  <si>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</si>
  <si>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</si>
  <si>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</si>
  <si>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</si>
  <si>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</si>
  <si>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</si>
  <si>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</si>
  <si>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</si>
  <si>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</si>
  <si>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</si>
  <si>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</si>
  <si>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</si>
  <si>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</si>
  <si>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</si>
  <si>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</si>
  <si>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</si>
  <si>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</si>
  <si>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</si>
  <si>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</si>
  <si>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</si>
  <si>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</si>
  <si>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</si>
  <si>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</si>
  <si>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</si>
  <si>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</si>
  <si>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</si>
  <si>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</si>
  <si>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</si>
  <si>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</si>
  <si>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</si>
  <si>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</si>
  <si>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</si>
  <si>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</si>
  <si>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</si>
  <si>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</si>
  <si>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</si>
  <si>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</si>
  <si>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</si>
  <si>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</si>
  <si>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</si>
  <si>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</si>
  <si>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</si>
  <si>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</si>
  <si>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</si>
  <si>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</si>
  <si>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</si>
  <si>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</si>
  <si>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</si>
  <si>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</si>
  <si>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</si>
  <si>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</si>
  <si>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</si>
  <si>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</si>
  <si>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</si>
  <si>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</si>
  <si>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</si>
  <si>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</si>
  <si>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</si>
  <si>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</si>
  <si>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</si>
  <si>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</si>
  <si>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</si>
  <si>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</si>
  <si>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</si>
  <si>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</si>
  <si>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</si>
  <si>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</si>
  <si>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</si>
  <si>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</si>
  <si>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</si>
  <si>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</si>
  <si>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</si>
  <si>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</si>
  <si>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</si>
  <si>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</si>
  <si>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</si>
  <si>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</si>
  <si>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</si>
  <si>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</si>
  <si>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</si>
  <si>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</si>
  <si>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</si>
  <si>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</si>
  <si>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</si>
  <si>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</si>
  <si>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</si>
  <si>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</si>
  <si>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</si>
  <si>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</si>
  <si>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</si>
  <si>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</si>
  <si>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</si>
  <si>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</si>
  <si>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</si>
  <si>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</si>
  <si>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</si>
  <si>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</si>
  <si>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</si>
  <si>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</si>
  <si>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</si>
  <si>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</si>
  <si>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</si>
  <si>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</si>
  <si>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</si>
  <si>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</si>
  <si>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</si>
  <si>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</si>
  <si>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</si>
  <si>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</si>
  <si>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</si>
  <si>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</si>
  <si>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</si>
  <si>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</si>
  <si>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</si>
  <si>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</si>
  <si>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</si>
  <si>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</si>
  <si>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</si>
  <si>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</si>
  <si>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</si>
  <si>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</si>
  <si>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</si>
  <si>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</si>
  <si>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</si>
  <si>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</si>
  <si>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</si>
  <si>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</si>
  <si>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</si>
  <si>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</si>
  <si>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</si>
  <si>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</si>
  <si>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</si>
  <si>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</si>
  <si>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</si>
  <si>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</si>
  <si>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</si>
  <si>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</si>
  <si>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</si>
  <si>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</si>
  <si>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</si>
  <si>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</si>
  <si>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</si>
  <si>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</si>
  <si>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</si>
  <si>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</si>
  <si>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</si>
  <si>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</si>
  <si>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</si>
  <si>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</si>
  <si>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</si>
  <si>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</si>
  <si>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</si>
  <si>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</si>
  <si>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</si>
  <si>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</si>
  <si>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</si>
  <si>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</si>
  <si>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</si>
  <si>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</si>
  <si>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</si>
  <si>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</si>
  <si>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</si>
  <si>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</si>
  <si>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</si>
  <si>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</si>
  <si>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</si>
  <si>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</si>
  <si>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</si>
  <si>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</si>
  <si>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</si>
  <si>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</si>
  <si>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</si>
  <si>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</si>
  <si>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</si>
  <si>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</si>
  <si>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</si>
  <si>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</si>
  <si>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</si>
  <si>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</si>
  <si>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</si>
  <si>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</si>
  <si>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</si>
  <si>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</si>
  <si>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</si>
  <si>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</si>
  <si>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</si>
  <si>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</si>
  <si>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</si>
  <si>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</si>
  <si>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</si>
  <si>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</si>
  <si>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</si>
  <si>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</si>
  <si>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</si>
  <si>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</si>
  <si>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</si>
  <si>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</si>
  <si>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</si>
  <si>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</si>
  <si>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</si>
  <si>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</si>
  <si>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</si>
  <si>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</si>
  <si>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</si>
  <si>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</si>
  <si>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</si>
  <si>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</si>
  <si>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</si>
  <si>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</si>
  <si>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</si>
  <si>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</si>
  <si>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</si>
  <si>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</si>
  <si>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</si>
  <si>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</si>
  <si>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</si>
  <si>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</si>
  <si>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</si>
  <si>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</si>
  <si>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</si>
  <si>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</si>
  <si>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</si>
  <si>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</si>
  <si>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</si>
  <si>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</si>
  <si>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</si>
  <si>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</si>
  <si>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</si>
  <si>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</si>
  <si>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</si>
  <si>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</si>
  <si>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</si>
  <si>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</si>
  <si>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</si>
  <si>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</si>
  <si>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</si>
  <si>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</si>
  <si>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</si>
  <si>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</si>
  <si>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</si>
  <si>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</si>
  <si>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</si>
  <si>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</si>
  <si>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</si>
  <si>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</si>
  <si>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</si>
  <si>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</si>
  <si>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</si>
  <si>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</si>
  <si>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</si>
  <si>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</si>
  <si>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</si>
  <si>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</si>
  <si>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</si>
  <si>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</si>
  <si>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</si>
  <si>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</si>
  <si>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</si>
  <si>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</si>
  <si>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</si>
  <si>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</si>
  <si>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</si>
  <si>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</si>
  <si>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</si>
  <si>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</si>
  <si>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</si>
  <si>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</si>
  <si>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</si>
  <si>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</si>
  <si>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</si>
  <si>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</si>
  <si>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</si>
  <si>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</si>
  <si>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</si>
  <si>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</si>
  <si>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</si>
  <si>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</si>
  <si>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</si>
  <si>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</si>
  <si>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</si>
  <si>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</si>
  <si>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</si>
  <si>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</si>
  <si>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</si>
  <si>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</si>
  <si>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</si>
  <si>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</si>
  <si>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</si>
  <si>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</si>
  <si>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</si>
  <si>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</si>
  <si>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</si>
  <si>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</si>
  <si>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</si>
  <si>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</si>
  <si>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</si>
  <si>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</si>
  <si>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</si>
  <si>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</si>
  <si>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</si>
  <si>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</si>
  <si>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</si>
  <si>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</si>
  <si>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</si>
  <si>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</si>
  <si>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</si>
  <si>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</si>
  <si>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</si>
  <si>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</si>
  <si>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</si>
  <si>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</si>
  <si>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</si>
  <si>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</si>
  <si>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</si>
  <si>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</si>
  <si>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</si>
  <si>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</si>
  <si>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</si>
  <si>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</si>
  <si>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</si>
  <si>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</si>
  <si>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</si>
  <si>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</si>
  <si>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</si>
  <si>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</si>
  <si>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</si>
  <si>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</si>
  <si>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</si>
  <si>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</si>
  <si>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</si>
  <si>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</si>
  <si>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</si>
  <si>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</si>
  <si>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</si>
  <si>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</si>
  <si>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</si>
  <si>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</si>
  <si>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</si>
  <si>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</si>
  <si>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</si>
  <si>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</si>
  <si>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</si>
  <si>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</si>
  <si>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</si>
  <si>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</si>
  <si>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</si>
  <si>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</si>
  <si>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</si>
  <si>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</si>
  <si>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</si>
  <si>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</si>
  <si>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</si>
  <si>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</si>
  <si>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</si>
  <si>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</si>
  <si>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</si>
  <si>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</si>
  <si>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</si>
  <si>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</si>
  <si>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</si>
  <si>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</si>
  <si>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</si>
  <si>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</si>
  <si>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</si>
  <si>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</si>
  <si>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</si>
  <si>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</si>
  <si>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</si>
  <si>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</si>
  <si>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</si>
  <si>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</si>
  <si>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</si>
  <si>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</si>
  <si>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</si>
  <si>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</si>
  <si>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</si>
  <si>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</si>
  <si>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</si>
  <si>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</si>
  <si>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</si>
  <si>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</si>
  <si>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</si>
  <si>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</si>
  <si>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</si>
  <si>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</si>
  <si>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</si>
  <si>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</si>
  <si>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</si>
  <si>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</si>
  <si>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</si>
  <si>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</si>
  <si>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</si>
  <si>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</si>
  <si>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</si>
  <si>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</si>
  <si>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</si>
  <si>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</si>
  <si>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</si>
  <si>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</si>
  <si>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</si>
  <si>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</si>
  <si>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</si>
  <si>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</si>
  <si>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</si>
  <si>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</si>
  <si>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</si>
  <si>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</si>
  <si>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</si>
  <si>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</si>
  <si>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</si>
  <si>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</si>
  <si>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</si>
  <si>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</si>
  <si>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</si>
  <si>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</si>
  <si>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</si>
  <si>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</si>
  <si>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</si>
  <si>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</si>
  <si>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</si>
  <si>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</si>
  <si>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</si>
  <si>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</si>
  <si>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</si>
  <si>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</si>
  <si>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</si>
  <si>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</si>
  <si>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</si>
  <si>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</si>
  <si>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</si>
  <si>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</si>
  <si>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</si>
  <si>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</si>
  <si>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</si>
  <si>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</si>
  <si>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</si>
  <si>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</si>
  <si>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</si>
  <si>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</si>
  <si>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</si>
  <si>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</si>
  <si>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</si>
  <si>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</si>
  <si>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</si>
  <si>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</si>
  <si>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</si>
  <si>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</si>
  <si>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</si>
  <si>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</si>
  <si>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</si>
  <si>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</si>
  <si>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</si>
  <si>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</si>
  <si>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</si>
  <si>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</si>
  <si>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</si>
  <si>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</si>
  <si>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</si>
  <si>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</si>
  <si>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</si>
  <si>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</si>
  <si>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</si>
  <si>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</si>
  <si>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</si>
  <si>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</si>
  <si>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</si>
  <si>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</si>
  <si>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</si>
  <si>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</si>
  <si>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</si>
  <si>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</si>
  <si>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</si>
  <si>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</si>
  <si>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</si>
  <si>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</si>
  <si>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</si>
  <si>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</si>
  <si>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</si>
  <si>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</si>
  <si>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</si>
  <si>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</si>
  <si>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</si>
  <si>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</si>
  <si>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</si>
  <si>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</si>
  <si>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</si>
  <si>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</si>
  <si>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</si>
  <si>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</si>
  <si>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</si>
  <si>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</si>
  <si>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</si>
  <si>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</si>
  <si>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</si>
  <si>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</si>
  <si>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</si>
  <si>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</si>
  <si>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</si>
  <si>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</si>
  <si>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</si>
  <si>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</si>
  <si>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</si>
  <si>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</si>
  <si>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</si>
  <si>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</si>
  <si>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</si>
  <si>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</si>
  <si>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</si>
  <si>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</si>
  <si>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</si>
  <si>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</si>
  <si>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</si>
  <si>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</si>
  <si>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</si>
  <si>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</si>
  <si>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</si>
  <si>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</si>
  <si>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</si>
  <si>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</si>
  <si>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</si>
  <si>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</si>
  <si>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</si>
  <si>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</si>
  <si>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</si>
  <si>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</si>
  <si>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</si>
  <si>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</si>
  <si>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</si>
  <si>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</si>
  <si>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</si>
  <si>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</si>
  <si>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</si>
  <si>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</si>
  <si>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</si>
  <si>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</si>
  <si>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</si>
  <si>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</si>
  <si>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</si>
  <si>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</si>
  <si>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</si>
  <si>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</si>
  <si>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</si>
  <si>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</si>
  <si>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</si>
  <si>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</si>
  <si>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</si>
  <si>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</si>
  <si>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</si>
  <si>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</si>
  <si>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</si>
  <si>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</si>
  <si>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</si>
  <si>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</si>
  <si>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</si>
  <si>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</si>
  <si>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</si>
  <si>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</si>
  <si>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</si>
  <si>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</si>
  <si>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</si>
  <si>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</si>
  <si>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</si>
  <si>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</si>
  <si>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</si>
  <si>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</si>
  <si>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</si>
  <si>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</si>
  <si>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</si>
  <si>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</si>
  <si>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</si>
  <si>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</si>
  <si>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</si>
  <si>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</si>
  <si>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</si>
  <si>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</si>
  <si>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</si>
  <si>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</si>
  <si>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</si>
  <si>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</si>
  <si>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</si>
  <si>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</si>
  <si>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</si>
  <si>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</si>
  <si>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</si>
  <si>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</si>
  <si>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</si>
  <si>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</si>
  <si>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</si>
  <si>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</si>
  <si>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</si>
  <si>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</si>
  <si>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</si>
  <si>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</si>
  <si>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</si>
  <si>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</si>
  <si>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</si>
  <si>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</si>
  <si>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</si>
  <si>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</si>
  <si>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</si>
  <si>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</si>
  <si>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</si>
  <si>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</si>
  <si>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</si>
  <si>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</si>
  <si>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</si>
  <si>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</si>
  <si>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</si>
  <si>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</si>
  <si>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</si>
  <si>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</si>
  <si>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</si>
  <si>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</si>
  <si>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</si>
  <si>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</si>
  <si>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</si>
  <si>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</si>
  <si>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</si>
  <si>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</si>
  <si>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</si>
  <si>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</si>
  <si>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</si>
  <si>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</si>
  <si>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</si>
  <si>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</si>
  <si>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</si>
  <si>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</si>
  <si>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</si>
  <si>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</si>
  <si>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</si>
  <si>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</si>
  <si>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</si>
  <si>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</si>
  <si>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</si>
  <si>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</si>
  <si>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</si>
  <si>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</si>
  <si>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</si>
  <si>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</si>
  <si>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</si>
  <si>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</si>
  <si>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</si>
  <si>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</si>
  <si>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</si>
  <si>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</si>
  <si>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</si>
  <si>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</si>
  <si>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</si>
  <si>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</si>
  <si>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</si>
  <si>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</si>
  <si>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</si>
  <si>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</si>
  <si>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</si>
  <si>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</si>
  <si>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</si>
  <si>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</si>
  <si>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</si>
  <si>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</si>
  <si>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</si>
  <si>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</si>
  <si>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</si>
  <si>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</si>
  <si>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</si>
  <si>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</si>
  <si>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</si>
  <si>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</si>
  <si>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</si>
  <si>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</si>
  <si>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</si>
  <si>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</si>
  <si>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</si>
  <si>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</si>
  <si>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</si>
  <si>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</si>
  <si>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</si>
  <si>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</si>
  <si>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</si>
  <si>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</si>
  <si>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</si>
  <si>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</si>
  <si>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</si>
  <si>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</si>
  <si>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</si>
  <si>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</si>
  <si>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</si>
  <si>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</si>
  <si>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</si>
  <si>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</si>
  <si>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</si>
  <si>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</si>
  <si>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</si>
  <si>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</si>
  <si>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</si>
  <si>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</si>
  <si>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</si>
  <si>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</si>
  <si>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</si>
  <si>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</si>
  <si>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</si>
  <si>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</si>
  <si>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</si>
  <si>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</si>
  <si>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</si>
  <si>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</si>
  <si>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</si>
  <si>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</si>
  <si>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</si>
  <si>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</si>
  <si>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</si>
  <si>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</si>
  <si>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</si>
  <si>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</si>
  <si>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</si>
  <si>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</si>
  <si>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</si>
  <si>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</si>
  <si>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</si>
  <si>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</si>
  <si>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</si>
  <si>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</si>
  <si>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</si>
  <si>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</si>
  <si>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</si>
  <si>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</si>
  <si>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</si>
  <si>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</si>
  <si>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</si>
  <si>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</si>
  <si>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</si>
  <si>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</si>
  <si>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</si>
  <si>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</si>
  <si>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</si>
  <si>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</si>
  <si>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</si>
  <si>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</si>
  <si>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</si>
  <si>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</si>
  <si>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</si>
  <si>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</si>
  <si>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</si>
  <si>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</si>
  <si>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</si>
  <si>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</si>
  <si>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</si>
  <si>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</si>
  <si>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</si>
  <si>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</si>
  <si>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</si>
  <si>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</si>
  <si>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</si>
  <si>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</si>
  <si>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</si>
  <si>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</si>
  <si>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</si>
  <si>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</si>
  <si>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</si>
  <si>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</si>
  <si>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</si>
  <si>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</si>
  <si>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</si>
  <si>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</si>
  <si>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</si>
  <si>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</si>
  <si>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</si>
  <si>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</si>
  <si>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</si>
  <si>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</si>
  <si>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</si>
  <si>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</si>
  <si>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</si>
  <si>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</si>
  <si>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</si>
  <si>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</si>
  <si>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</si>
  <si>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</si>
  <si>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</si>
  <si>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</si>
  <si>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</si>
  <si>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</si>
  <si>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</si>
  <si>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</si>
  <si>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</si>
  <si>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</si>
  <si>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</si>
  <si>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</si>
  <si>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</si>
  <si>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</si>
  <si>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</si>
  <si>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</si>
  <si>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</si>
  <si>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</si>
  <si>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</si>
  <si>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</si>
  <si>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</si>
  <si>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</si>
  <si>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</si>
  <si>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</si>
  <si>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</si>
  <si>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</si>
  <si>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</si>
  <si>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</si>
  <si>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</si>
  <si>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</si>
  <si>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</si>
  <si>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</si>
  <si>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</si>
  <si>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</si>
  <si>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</si>
  <si>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</si>
  <si>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</si>
  <si>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</si>
  <si>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</si>
  <si>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</si>
  <si>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</si>
  <si>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</si>
  <si>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</si>
  <si>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</si>
  <si>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</si>
  <si>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</si>
  <si>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</si>
  <si>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</si>
  <si>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</si>
  <si>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</si>
  <si>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</si>
  <si>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</si>
  <si>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</si>
  <si>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</si>
  <si>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</si>
  <si>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</si>
  <si>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</si>
  <si>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</si>
  <si>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</si>
  <si>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</si>
  <si>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</si>
  <si>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</si>
  <si>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</si>
  <si>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</si>
  <si>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</si>
  <si>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</si>
  <si>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</si>
  <si>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</si>
  <si>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</si>
  <si>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</si>
  <si>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</si>
  <si>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</si>
  <si>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</si>
  <si>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</si>
  <si>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</si>
  <si>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</si>
  <si>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</si>
  <si>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</si>
  <si>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</si>
  <si>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</si>
  <si>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</si>
  <si>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</si>
  <si>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</si>
  <si>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</si>
  <si>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</si>
  <si>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</si>
  <si>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</si>
  <si>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</si>
  <si>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</si>
  <si>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</si>
  <si>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</si>
  <si>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</si>
  <si>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</si>
  <si>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</si>
  <si>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</si>
  <si>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</si>
  <si>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</si>
  <si>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</si>
  <si>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</si>
  <si>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</si>
  <si>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</si>
  <si>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</si>
  <si>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</si>
  <si>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</si>
  <si>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</si>
  <si>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</si>
  <si>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</si>
  <si>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</si>
  <si>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</si>
  <si>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</si>
  <si>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</si>
  <si>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</si>
  <si>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</si>
  <si>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</si>
  <si>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</si>
  <si>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</si>
  <si>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</si>
  <si>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</si>
  <si>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</si>
  <si>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</si>
  <si>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</si>
  <si>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</si>
  <si>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</si>
  <si>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</si>
  <si>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</si>
  <si>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</si>
  <si>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</si>
  <si>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</si>
  <si>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</si>
  <si>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</si>
  <si>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</si>
  <si>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</si>
  <si>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</si>
  <si>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</si>
  <si>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</si>
  <si>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</si>
  <si>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</si>
  <si>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</si>
  <si>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</si>
  <si>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</si>
  <si>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</si>
  <si>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</si>
  <si>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</si>
  <si>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</si>
  <si>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</si>
  <si>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</si>
  <si>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</si>
  <si>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</si>
  <si>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</si>
  <si>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</si>
  <si>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</si>
  <si>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</si>
  <si>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</si>
  <si>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</si>
  <si>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</si>
  <si>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</si>
  <si>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</si>
  <si>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</si>
  <si>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</si>
  <si>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</si>
  <si>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</si>
  <si>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</si>
  <si>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</si>
  <si>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</si>
  <si>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</si>
  <si>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</si>
  <si>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</si>
  <si>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</si>
  <si>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</si>
  <si>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</si>
  <si>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</si>
  <si>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</si>
  <si>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</si>
  <si>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</si>
  <si>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</si>
  <si>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</si>
  <si>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</si>
  <si>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</si>
  <si>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</si>
  <si>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</si>
  <si>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</si>
  <si>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</si>
  <si>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</si>
  <si>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</si>
  <si>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</si>
  <si>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</si>
  <si>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</si>
  <si>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</si>
  <si>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</si>
  <si>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</si>
  <si>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</si>
  <si>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</si>
  <si>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</si>
  <si>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</si>
  <si>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</si>
  <si>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</si>
  <si>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</si>
  <si>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</si>
  <si>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</si>
  <si>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</si>
  <si>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</si>
  <si>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</si>
  <si>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</si>
  <si>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</si>
  <si>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</si>
  <si>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</si>
  <si>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</si>
  <si>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</si>
  <si>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</si>
  <si>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</si>
  <si>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</si>
  <si>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</si>
  <si>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</si>
  <si>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</si>
  <si>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</si>
  <si>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</si>
  <si>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</si>
  <si>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</si>
  <si>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</si>
  <si>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</si>
  <si>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</si>
  <si>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</si>
  <si>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</si>
  <si>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</si>
  <si>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</si>
  <si>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</si>
  <si>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</si>
  <si>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</si>
  <si>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</si>
  <si>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</si>
  <si>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</si>
  <si>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</si>
  <si>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</si>
  <si>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</si>
  <si>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</si>
  <si>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</si>
  <si>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</si>
  <si>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</si>
  <si>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</si>
  <si>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</si>
  <si>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</si>
  <si>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</si>
  <si>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</si>
  <si>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</si>
  <si>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</si>
  <si>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</si>
  <si>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</si>
  <si>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</si>
  <si>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</si>
  <si>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</si>
  <si>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</si>
  <si>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</si>
  <si>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</si>
  <si>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</si>
  <si>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</si>
  <si>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</si>
  <si>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</si>
  <si>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</si>
  <si>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</si>
  <si>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</si>
  <si>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</si>
  <si>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</si>
  <si>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</si>
  <si>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</si>
  <si>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</si>
  <si>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</si>
  <si>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</si>
  <si>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</si>
  <si>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</si>
  <si>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</si>
  <si>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</si>
  <si>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</si>
  <si>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</si>
  <si>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</si>
  <si>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</si>
  <si>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</si>
  <si>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</si>
  <si>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</si>
  <si>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</si>
  <si>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</si>
  <si>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</si>
  <si>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</si>
  <si>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</si>
  <si>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</si>
  <si>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</si>
  <si>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</si>
  <si>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</si>
  <si>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</si>
  <si>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</si>
  <si>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</si>
  <si>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</si>
  <si>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</si>
  <si>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</si>
  <si>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</si>
  <si>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</si>
  <si>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</si>
  <si>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</si>
  <si>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</si>
  <si>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</si>
  <si>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</si>
  <si>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</si>
  <si>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</si>
  <si>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</si>
  <si>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</si>
  <si>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</si>
  <si>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</si>
  <si>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</si>
  <si>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</si>
  <si>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</si>
  <si>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</si>
  <si>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</si>
  <si>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</si>
  <si>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</si>
  <si>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</si>
  <si>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</si>
  <si>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</si>
  <si>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</si>
  <si>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</si>
  <si>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</si>
  <si>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</si>
  <si>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</si>
  <si>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</si>
  <si>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</si>
  <si>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</si>
  <si>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</si>
  <si>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</si>
  <si>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</si>
  <si>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</si>
  <si>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</si>
  <si>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</si>
  <si>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</si>
  <si>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</si>
  <si>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</si>
  <si>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</si>
  <si>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</si>
  <si>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</si>
  <si>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</si>
  <si>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</si>
  <si>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</si>
  <si>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</si>
  <si>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</si>
  <si>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</si>
  <si>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</si>
  <si>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</si>
  <si>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</si>
  <si>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</si>
  <si>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</si>
  <si>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</si>
  <si>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</si>
  <si>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</si>
  <si>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</si>
  <si>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</si>
  <si>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</si>
  <si>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</si>
  <si>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</si>
  <si>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</si>
  <si>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</si>
  <si>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</si>
  <si>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</si>
  <si>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</si>
  <si>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</si>
  <si>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</si>
  <si>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</si>
  <si>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</si>
  <si>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</si>
  <si>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</si>
  <si>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</si>
  <si>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</si>
  <si>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</si>
  <si>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</si>
  <si>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</si>
  <si>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</si>
  <si>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</si>
  <si>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</si>
  <si>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</si>
  <si>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</si>
  <si>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</si>
  <si>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</si>
  <si>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</si>
  <si>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</si>
  <si>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</si>
  <si>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</si>
  <si>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</si>
  <si>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</si>
  <si>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</si>
  <si>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</si>
  <si>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</si>
  <si>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</si>
  <si>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</si>
  <si>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</si>
  <si>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</si>
  <si>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</si>
  <si>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</si>
  <si>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</si>
  <si>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</si>
  <si>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</si>
  <si>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</si>
  <si>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</si>
  <si>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</si>
  <si>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</si>
  <si>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</si>
  <si>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</si>
  <si>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</si>
  <si>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</si>
  <si>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</si>
  <si>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</si>
  <si>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</si>
  <si>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</si>
  <si>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</si>
  <si>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</si>
  <si>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</si>
  <si>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</si>
  <si>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</si>
  <si>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</si>
  <si>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</si>
  <si>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</si>
  <si>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</si>
  <si>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</si>
  <si>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</si>
  <si>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</si>
  <si>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</si>
  <si>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</si>
  <si>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</si>
  <si>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</si>
  <si>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</si>
  <si>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</si>
  <si>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</si>
  <si>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</si>
  <si>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</si>
  <si>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</si>
  <si>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</si>
  <si>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</si>
  <si>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</si>
  <si>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</si>
  <si>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</si>
  <si>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</si>
  <si>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</si>
  <si>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</si>
  <si>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</si>
  <si>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</si>
  <si>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</si>
  <si>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</si>
  <si>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</si>
  <si>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</si>
  <si>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</si>
  <si>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</si>
  <si>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</si>
  <si>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</si>
  <si>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</si>
  <si>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</si>
  <si>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</si>
  <si>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</si>
  <si>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</si>
  <si>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</si>
  <si>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</si>
  <si>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</si>
  <si>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</si>
  <si>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</si>
  <si>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</si>
  <si>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</si>
  <si>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</si>
  <si>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</si>
  <si>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</si>
  <si>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</si>
  <si>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</si>
  <si>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</si>
  <si>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</si>
  <si>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</si>
  <si>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</si>
  <si>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</si>
  <si>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</si>
  <si>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</si>
  <si>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</si>
  <si>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</si>
  <si>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</si>
  <si>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</si>
  <si>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</si>
  <si>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</si>
  <si>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</si>
  <si>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</si>
  <si>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</si>
  <si>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</si>
  <si>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</si>
  <si>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</si>
  <si>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</si>
  <si>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</si>
  <si>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</si>
  <si>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</si>
  <si>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</si>
  <si>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</si>
  <si>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</si>
  <si>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</si>
  <si>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</si>
  <si>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</si>
  <si>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</si>
  <si>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</si>
  <si>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</si>
  <si>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</si>
  <si>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</si>
  <si>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</si>
  <si>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</si>
  <si>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</si>
  <si>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</si>
  <si>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</si>
  <si>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</si>
  <si>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</si>
  <si>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</si>
  <si>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</si>
  <si>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</si>
  <si>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</si>
  <si>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</si>
  <si>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</si>
  <si>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</si>
  <si>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</si>
  <si>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</si>
  <si>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</si>
  <si>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</si>
  <si>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</si>
  <si>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</si>
  <si>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</si>
  <si>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</si>
  <si>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</si>
  <si>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</si>
  <si>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</si>
  <si>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</si>
  <si>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</si>
  <si>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</si>
  <si>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</si>
  <si>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</si>
  <si>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</si>
  <si>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</si>
  <si>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</si>
  <si>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</si>
  <si>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</si>
  <si>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</si>
  <si>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</si>
  <si>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</si>
  <si>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</si>
  <si>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</si>
  <si>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</si>
  <si>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</si>
  <si>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</si>
  <si>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</si>
  <si>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</si>
  <si>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</si>
  <si>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</si>
  <si>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</si>
  <si>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</si>
  <si>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</si>
  <si>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</si>
  <si>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</si>
  <si>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</si>
  <si>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</si>
  <si>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</si>
  <si>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</si>
  <si>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</si>
  <si>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</si>
  <si>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</si>
  <si>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</si>
  <si>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</si>
  <si>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</si>
  <si>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</si>
  <si>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</si>
  <si>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</si>
  <si>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</si>
  <si>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</si>
  <si>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</si>
  <si>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</si>
  <si>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</si>
  <si>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</si>
  <si>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</si>
  <si>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</si>
  <si>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</si>
  <si>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</si>
  <si>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</si>
  <si>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</si>
  <si>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</si>
  <si>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</si>
  <si>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</si>
  <si>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</si>
  <si>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</si>
  <si>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</si>
  <si>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</si>
  <si>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</si>
  <si>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</si>
  <si>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</si>
  <si>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</si>
  <si>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</si>
  <si>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</si>
  <si>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</si>
  <si>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</si>
  <si>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</si>
  <si>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</si>
  <si>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</si>
  <si>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</si>
  <si>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</si>
  <si>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</si>
  <si>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</si>
  <si>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</si>
  <si>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</si>
  <si>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</si>
  <si>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</si>
  <si>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</si>
  <si>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</si>
  <si>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</si>
  <si>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</si>
  <si>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</si>
  <si>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</si>
  <si>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</si>
  <si>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</si>
  <si>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</si>
  <si>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</si>
  <si>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</si>
  <si>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</si>
  <si>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</si>
  <si>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</si>
  <si>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</si>
  <si>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</si>
  <si>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</si>
  <si>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</si>
  <si>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</si>
  <si>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</si>
  <si>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</si>
  <si>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</si>
  <si>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</si>
  <si>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</si>
  <si>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</si>
  <si>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</si>
  <si>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</si>
  <si>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</si>
  <si>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</si>
  <si>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</si>
  <si>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</si>
  <si>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</si>
  <si>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</si>
  <si>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</si>
  <si>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</si>
  <si>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</si>
  <si>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</si>
  <si>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</si>
  <si>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</si>
  <si>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</si>
  <si>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</si>
  <si>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</si>
  <si>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</si>
  <si>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</si>
  <si>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</si>
  <si>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</si>
  <si>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</si>
  <si>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</si>
  <si>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</si>
  <si>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</si>
  <si>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</si>
  <si>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</si>
  <si>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</si>
  <si>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</si>
  <si>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</si>
  <si>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</si>
  <si>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</si>
  <si>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</si>
  <si>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</si>
  <si>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</si>
  <si>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</si>
  <si>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</si>
  <si>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</si>
  <si>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</si>
  <si>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</si>
  <si>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</si>
  <si>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</si>
  <si>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</si>
  <si>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</si>
  <si>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</si>
  <si>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</si>
  <si>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</si>
  <si>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</si>
  <si>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</si>
  <si>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</si>
  <si>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</si>
  <si>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</si>
  <si>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</si>
  <si>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</si>
  <si>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</si>
  <si>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</si>
  <si>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</si>
  <si>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</si>
  <si>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</si>
  <si>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</si>
  <si>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</si>
  <si>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</si>
  <si>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</si>
  <si>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</si>
  <si>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</si>
  <si>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</si>
  <si>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</si>
  <si>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</si>
  <si>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</si>
  <si>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</si>
  <si>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</si>
  <si>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</si>
  <si>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</si>
  <si>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</si>
  <si>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</si>
  <si>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</si>
  <si>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</si>
  <si>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</si>
  <si>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</si>
  <si>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</si>
  <si>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</si>
  <si>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</si>
  <si>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</si>
  <si>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</si>
  <si>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</si>
  <si>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</si>
  <si>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</si>
  <si>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</si>
  <si>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</si>
  <si>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</si>
  <si>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</si>
  <si>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</si>
  <si>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</si>
  <si>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</si>
  <si>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</si>
  <si>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</si>
  <si>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</si>
  <si>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</si>
  <si>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</si>
  <si>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</si>
  <si>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</si>
  <si>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</si>
  <si>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</si>
  <si>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</si>
  <si>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</si>
  <si>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</si>
  <si>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</si>
  <si>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</si>
  <si>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</si>
  <si>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</si>
  <si>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</si>
  <si>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</si>
  <si>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</si>
  <si>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</si>
  <si>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</si>
  <si>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</si>
  <si>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</si>
  <si>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</si>
  <si>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</si>
  <si>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</si>
  <si>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</si>
  <si>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</si>
  <si>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</si>
  <si>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</si>
  <si>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</si>
  <si>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</si>
  <si>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</si>
  <si>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</si>
  <si>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</si>
  <si>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</si>
  <si>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</si>
  <si>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</si>
  <si>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</si>
  <si>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</si>
  <si>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</si>
  <si>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</si>
  <si>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</si>
  <si>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</si>
  <si>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</si>
  <si>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</si>
  <si>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</si>
  <si>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</si>
  <si>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</si>
  <si>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</si>
  <si>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</si>
  <si>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</si>
  <si>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</si>
  <si>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</si>
  <si>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</si>
  <si>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</si>
  <si>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</si>
  <si>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</si>
  <si>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</si>
  <si>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</si>
  <si>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</si>
  <si>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</si>
  <si>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</si>
  <si>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</si>
  <si>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</si>
  <si>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</si>
  <si>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</si>
  <si>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</si>
  <si>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</si>
  <si>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</si>
  <si>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</si>
  <si>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</si>
  <si>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</si>
  <si>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</si>
  <si>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</si>
  <si>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</si>
  <si>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</si>
  <si>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</si>
  <si>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</si>
  <si>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</si>
  <si>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</si>
  <si>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</si>
  <si>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</si>
  <si>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</si>
  <si>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</si>
  <si>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</si>
  <si>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</si>
  <si>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</si>
  <si>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</si>
  <si>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</si>
  <si>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</si>
  <si>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</si>
  <si>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</si>
  <si>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</si>
  <si>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</si>
  <si>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</si>
  <si>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</si>
  <si>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</si>
  <si>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</si>
  <si>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</si>
  <si>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</si>
  <si>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</si>
  <si>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</si>
  <si>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</si>
  <si>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</si>
  <si>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</si>
  <si>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</si>
  <si>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</si>
  <si>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</si>
  <si>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</si>
  <si>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</si>
  <si>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</si>
  <si>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</si>
  <si>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</si>
  <si>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</si>
  <si>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</si>
  <si>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</si>
  <si>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</si>
  <si>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</si>
  <si>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</si>
  <si>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</si>
  <si>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</si>
  <si>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</si>
  <si>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</si>
  <si>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</si>
  <si>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</si>
  <si>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</si>
  <si>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</si>
  <si>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</si>
  <si>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</si>
  <si>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</si>
  <si>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</si>
  <si>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</si>
  <si>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</si>
  <si>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</si>
  <si>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</si>
  <si>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</si>
  <si>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</si>
  <si>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</si>
  <si>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</si>
  <si>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</si>
  <si>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</si>
  <si>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</si>
  <si>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</si>
  <si>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</si>
  <si>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</si>
  <si>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</si>
  <si>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</si>
  <si>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</si>
  <si>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</si>
  <si>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</si>
  <si>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</si>
  <si>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</si>
  <si>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</si>
  <si>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</si>
  <si>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</si>
  <si>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</si>
  <si>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</si>
  <si>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</si>
  <si>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</si>
  <si>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</si>
  <si>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</si>
  <si>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</si>
  <si>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</si>
  <si>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</si>
  <si>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</si>
  <si>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</si>
  <si>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</si>
  <si>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</si>
  <si>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</si>
  <si>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</si>
  <si>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</si>
  <si>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</si>
  <si>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</si>
  <si>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</si>
  <si>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</si>
  <si>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</si>
  <si>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</si>
  <si>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</si>
  <si>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</si>
  <si>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</si>
  <si>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</si>
  <si>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</si>
  <si>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</si>
  <si>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</si>
  <si>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</si>
  <si>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</si>
  <si>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</si>
  <si>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</si>
  <si>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</si>
  <si>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</si>
  <si>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</si>
  <si>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</si>
  <si>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</si>
  <si>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</si>
  <si>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</si>
  <si>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</si>
  <si>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</si>
  <si>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</si>
  <si>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</si>
  <si>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</si>
  <si>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</si>
  <si>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</si>
  <si>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</si>
  <si>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</si>
  <si>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</si>
  <si>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</si>
  <si>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</si>
  <si>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</si>
  <si>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</si>
  <si>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</si>
  <si>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</si>
  <si>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</si>
  <si>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</si>
  <si>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</si>
  <si>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</si>
  <si>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</si>
  <si>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</si>
  <si>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</si>
  <si>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</si>
  <si>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</si>
  <si>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</si>
  <si>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</si>
  <si>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</si>
  <si>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</si>
  <si>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</si>
  <si>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</si>
  <si>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</si>
  <si>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</si>
  <si>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</si>
  <si>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</si>
  <si>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</si>
  <si>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</si>
  <si>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</si>
  <si>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</si>
  <si>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</si>
  <si>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</si>
  <si>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</si>
  <si>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</si>
  <si>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</si>
  <si>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</si>
  <si>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</si>
  <si>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</si>
  <si>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</si>
  <si>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</si>
  <si>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</si>
  <si>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</si>
  <si>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</si>
  <si>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</si>
  <si>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</si>
  <si>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</si>
  <si>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</si>
  <si>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</si>
  <si>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</si>
  <si>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</si>
  <si>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</si>
  <si>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</si>
  <si>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</si>
  <si>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</si>
  <si>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</si>
  <si>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</si>
  <si>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</si>
  <si>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</si>
  <si>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</si>
  <si>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</si>
  <si>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</si>
  <si>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</si>
  <si>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</si>
  <si>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</si>
  <si>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</si>
  <si>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</si>
  <si>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</si>
  <si>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</si>
  <si>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</si>
  <si>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</si>
  <si>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</si>
  <si>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</si>
  <si>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</si>
  <si>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</si>
  <si>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</si>
  <si>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</si>
  <si>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</si>
  <si>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</si>
  <si>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</si>
  <si>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</si>
  <si>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</si>
  <si>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</si>
  <si>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</si>
  <si>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</si>
  <si>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</si>
  <si>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</si>
  <si>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</si>
  <si>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</si>
  <si>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</si>
  <si>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</si>
  <si>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</si>
  <si>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</si>
  <si>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</si>
  <si>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</si>
  <si>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</si>
  <si>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</si>
  <si>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</si>
  <si>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</si>
  <si>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</si>
  <si>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</si>
  <si>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</si>
  <si>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</si>
  <si>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</si>
  <si>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</si>
  <si>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</si>
  <si>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</si>
  <si>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</si>
  <si>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</si>
  <si>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</si>
  <si>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</si>
  <si>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</si>
  <si>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</si>
  <si>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</si>
  <si>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</si>
  <si>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</si>
  <si>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</si>
  <si>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</si>
  <si>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</si>
  <si>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</si>
  <si>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</si>
  <si>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</si>
  <si>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</si>
  <si>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</si>
  <si>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</si>
  <si>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</si>
  <si>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</si>
  <si>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</si>
  <si>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</si>
  <si>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</si>
  <si>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</si>
  <si>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</si>
  <si>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</si>
  <si>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</si>
  <si>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</si>
  <si>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</si>
  <si>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</si>
  <si>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</si>
  <si>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</si>
  <si>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</si>
  <si>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</si>
  <si>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</si>
  <si>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</si>
  <si>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</si>
  <si>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</si>
  <si>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</si>
  <si>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</si>
  <si>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</si>
  <si>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</si>
  <si>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</si>
  <si>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</si>
  <si>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</si>
  <si>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</si>
  <si>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</si>
  <si>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</si>
  <si>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</si>
  <si>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</si>
  <si>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</si>
  <si>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</si>
  <si>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</si>
  <si>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</si>
  <si>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</si>
  <si>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</si>
  <si>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</si>
  <si>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</si>
  <si>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</si>
  <si>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</si>
  <si>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</si>
  <si>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</si>
  <si>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</si>
  <si>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</si>
  <si>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</si>
  <si>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</si>
  <si>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</si>
  <si>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</si>
  <si>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</si>
  <si>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</si>
  <si>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</si>
  <si>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</si>
  <si>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</si>
  <si>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</si>
  <si>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</si>
  <si>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</si>
  <si>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</si>
  <si>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</si>
  <si>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</si>
  <si>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</si>
  <si>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</si>
  <si>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</si>
  <si>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</si>
  <si>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</si>
  <si>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</si>
  <si>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</si>
  <si>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</si>
  <si>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</si>
  <si>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</si>
  <si>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</si>
  <si>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</si>
  <si>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</si>
  <si>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</si>
  <si>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</si>
  <si>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</si>
  <si>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</si>
  <si>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</si>
  <si>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</si>
  <si>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</si>
  <si>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</si>
  <si>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</si>
  <si>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</si>
  <si>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</si>
  <si>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</si>
  <si>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</si>
  <si>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</si>
  <si>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</si>
  <si>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</si>
  <si>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</si>
  <si>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</si>
  <si>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</si>
  <si>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</si>
  <si>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</si>
  <si>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</si>
  <si>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</si>
  <si>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</si>
  <si>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</si>
  <si>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</si>
  <si>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</si>
  <si>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</si>
  <si>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</si>
  <si>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</si>
  <si>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</si>
  <si>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</si>
  <si>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</si>
  <si>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</si>
  <si>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</si>
  <si>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</si>
  <si>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</si>
  <si>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</si>
  <si>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</si>
  <si>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</si>
  <si>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</si>
  <si>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</si>
  <si>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</si>
  <si>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</si>
  <si>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</si>
  <si>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</si>
  <si>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</si>
  <si>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</si>
  <si>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</si>
  <si>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</si>
  <si>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</si>
  <si>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</si>
  <si>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</si>
  <si>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</si>
  <si>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</si>
  <si>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</si>
  <si>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</si>
  <si>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</si>
  <si>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</si>
  <si>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</si>
  <si>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</si>
  <si>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</si>
  <si>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</si>
  <si>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</si>
  <si>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</si>
  <si>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</si>
  <si>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</si>
  <si>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</si>
  <si>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</si>
  <si>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</si>
  <si>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</si>
  <si>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</si>
  <si>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</si>
  <si>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</si>
  <si>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</si>
  <si>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</si>
  <si>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</si>
  <si>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</si>
  <si>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</si>
  <si>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</si>
  <si>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</si>
  <si>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</si>
  <si>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</si>
  <si>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</si>
  <si>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</si>
  <si>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</si>
  <si>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</si>
  <si>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</si>
  <si>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</si>
  <si>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</si>
  <si>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</si>
  <si>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</si>
  <si>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</si>
  <si>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</si>
  <si>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</si>
  <si>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</si>
  <si>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</si>
  <si>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</si>
  <si>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</si>
  <si>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</si>
  <si>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</si>
  <si>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</si>
  <si>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</si>
  <si>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</si>
  <si>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</si>
  <si>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</si>
  <si>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</si>
  <si>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</si>
  <si>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</si>
  <si>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</si>
  <si>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</si>
  <si>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</si>
  <si>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</si>
  <si>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</si>
  <si>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</si>
  <si>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</si>
  <si>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</si>
  <si>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</si>
  <si>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</si>
  <si>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</si>
  <si>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</si>
  <si>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</si>
  <si>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</si>
  <si>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</si>
  <si>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</si>
  <si>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</si>
  <si>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</si>
  <si>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</si>
  <si>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</si>
  <si>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</si>
  <si>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</si>
  <si>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</si>
  <si>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</si>
  <si>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</si>
  <si>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</si>
  <si>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</si>
  <si>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</si>
  <si>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</si>
  <si>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</si>
  <si>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</si>
  <si>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</si>
  <si>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</si>
  <si>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</si>
  <si>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</si>
  <si>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</si>
  <si>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</si>
  <si>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</si>
  <si>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</si>
  <si>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</si>
  <si>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</si>
  <si>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</si>
  <si>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</si>
  <si>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</si>
  <si>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</si>
  <si>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</si>
  <si>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</si>
  <si>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</si>
  <si>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</si>
  <si>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</si>
  <si>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</si>
  <si>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</si>
  <si>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</si>
  <si>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</si>
  <si>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</si>
  <si>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</si>
  <si>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</si>
  <si>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</si>
  <si>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</si>
  <si>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</si>
  <si>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</si>
  <si>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</si>
  <si>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</si>
  <si>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</si>
  <si>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</si>
  <si>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</si>
  <si>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</si>
  <si>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</si>
  <si>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</si>
  <si>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</si>
  <si>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</si>
  <si>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</si>
  <si>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</si>
  <si>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</si>
  <si>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</si>
  <si>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</si>
  <si>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</si>
  <si>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</si>
  <si>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</si>
  <si>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</si>
  <si>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</si>
  <si>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</si>
  <si>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</si>
  <si>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</si>
  <si>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</si>
  <si>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</si>
  <si>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</si>
  <si>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</si>
  <si>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</si>
  <si>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</si>
  <si>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</si>
  <si>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</si>
  <si>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</si>
  <si>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</si>
  <si>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</si>
  <si>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</si>
  <si>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</si>
  <si>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</si>
  <si>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</si>
  <si>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</si>
  <si>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</si>
  <si>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</si>
  <si>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</si>
  <si>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</si>
  <si>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</si>
  <si>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</si>
  <si>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</si>
  <si>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</si>
  <si>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</si>
  <si>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</si>
  <si>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</si>
  <si>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</si>
  <si>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</si>
  <si>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</si>
  <si>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</si>
  <si>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</si>
  <si>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</si>
  <si>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</si>
  <si>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</si>
  <si>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</si>
  <si>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</si>
  <si>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</si>
  <si>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</si>
  <si>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</si>
  <si>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</si>
  <si>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</si>
  <si>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</si>
  <si>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</si>
  <si>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</si>
  <si>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</si>
  <si>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</si>
  <si>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</si>
  <si>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</si>
  <si>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</si>
  <si>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</si>
  <si>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</si>
  <si>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</si>
  <si>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</si>
  <si>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</si>
  <si>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</si>
  <si>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</si>
  <si>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</si>
  <si>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</si>
  <si>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</si>
  <si>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</si>
  <si>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</si>
  <si>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</si>
  <si>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</si>
  <si>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</si>
  <si>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</si>
  <si>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</si>
  <si>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</si>
  <si>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</si>
  <si>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</si>
  <si>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</si>
  <si>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</si>
  <si>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</si>
  <si>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</si>
  <si>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</si>
  <si>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</si>
  <si>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</si>
  <si>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</si>
  <si>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</si>
  <si>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</si>
  <si>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</si>
  <si>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</si>
  <si>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</si>
  <si>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</si>
  <si>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</si>
  <si>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</si>
  <si>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</si>
  <si>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</si>
  <si>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</si>
  <si>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</si>
  <si>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</si>
  <si>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</si>
  <si>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</si>
  <si>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</si>
  <si>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</si>
  <si>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</si>
  <si>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</si>
  <si>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</si>
  <si>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</si>
  <si>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</si>
  <si>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</si>
  <si>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</si>
  <si>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</si>
  <si>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</si>
  <si>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</si>
  <si>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</si>
  <si>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</si>
  <si>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</si>
  <si>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</si>
  <si>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</si>
  <si>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</si>
  <si>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</si>
  <si>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</si>
  <si>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</si>
  <si>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</si>
  <si>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</si>
  <si>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</si>
  <si>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</si>
  <si>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</si>
  <si>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</si>
  <si>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</si>
  <si>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</si>
  <si>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</si>
  <si>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</si>
  <si>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</si>
  <si>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</si>
  <si>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</si>
  <si>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</si>
  <si>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</si>
  <si>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</si>
  <si>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</si>
  <si>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</si>
  <si>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</si>
  <si>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</si>
  <si>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</si>
  <si>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</si>
  <si>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</si>
  <si>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</si>
  <si>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</si>
  <si>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</si>
  <si>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</si>
  <si>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</si>
  <si>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</si>
  <si>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</si>
  <si>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</si>
  <si>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</si>
  <si>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</si>
  <si>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</si>
  <si>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</si>
  <si>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</si>
  <si>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</si>
  <si>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</si>
  <si>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</si>
  <si>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</si>
  <si>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</si>
  <si>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</si>
  <si>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</si>
  <si>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</si>
  <si>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</si>
  <si>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</si>
  <si>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</si>
  <si>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</si>
  <si>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</si>
  <si>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</si>
  <si>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</si>
  <si>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</si>
  <si>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</si>
  <si>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</si>
  <si>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</si>
  <si>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</si>
  <si>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</si>
  <si>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</si>
  <si>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</si>
  <si>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</si>
  <si>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</si>
  <si>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</si>
  <si>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</si>
  <si>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</si>
  <si>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</si>
  <si>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</si>
  <si>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</si>
  <si>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</si>
  <si>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</si>
  <si>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</si>
  <si>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</si>
  <si>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</si>
  <si>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</si>
  <si>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</si>
  <si>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</si>
  <si>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</si>
  <si>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</si>
  <si>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</si>
  <si>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</si>
  <si>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</si>
  <si>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</si>
  <si>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</si>
  <si>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</si>
  <si>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</si>
  <si>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</si>
  <si>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</si>
  <si>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</si>
  <si>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</si>
  <si>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</si>
  <si>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</si>
  <si>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</si>
  <si>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</si>
  <si>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</si>
  <si>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</si>
  <si>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</si>
  <si>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</si>
  <si>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</si>
  <si>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</si>
  <si>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</si>
  <si>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</si>
  <si>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</si>
  <si>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</si>
  <si>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</si>
  <si>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</si>
  <si>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</si>
  <si>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</si>
  <si>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</si>
  <si>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</si>
  <si>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</si>
  <si>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</si>
  <si>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</si>
  <si>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</si>
  <si>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</si>
  <si>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</si>
  <si>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</si>
  <si>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</si>
  <si>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</si>
  <si>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</si>
  <si>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</si>
  <si>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</si>
  <si>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</si>
  <si>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</si>
  <si>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</si>
  <si>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</si>
  <si>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</si>
  <si>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</si>
  <si>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</si>
  <si>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</si>
  <si>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</si>
  <si>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</si>
  <si>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</si>
  <si>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</si>
  <si>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</si>
  <si>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</si>
  <si>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</si>
  <si>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</si>
  <si>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</si>
  <si>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</si>
  <si>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</si>
  <si>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</si>
  <si>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</si>
  <si>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</si>
  <si>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</si>
  <si>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</si>
  <si>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</si>
  <si>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</si>
  <si>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</si>
  <si>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</si>
  <si>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</si>
  <si>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</si>
  <si>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</si>
  <si>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</si>
  <si>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</si>
  <si>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</si>
  <si>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</si>
  <si>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</si>
  <si>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</si>
  <si>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</si>
  <si>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</si>
  <si>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</si>
  <si>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</si>
  <si>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</si>
  <si>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</si>
  <si>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</si>
  <si>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</si>
  <si>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</si>
  <si>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</si>
  <si>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</si>
  <si>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</si>
  <si>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</si>
  <si>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</si>
  <si>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</si>
  <si>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</si>
  <si>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</si>
  <si>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</si>
  <si>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</si>
  <si>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</si>
  <si>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</si>
  <si>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</si>
  <si>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</si>
  <si>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</si>
  <si>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</si>
  <si>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</si>
  <si>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</si>
  <si>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</si>
  <si>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</si>
  <si>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</si>
  <si>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</si>
  <si>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</si>
  <si>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</si>
  <si>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</si>
  <si>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</si>
  <si>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</si>
  <si>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</si>
  <si>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</si>
  <si>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</si>
  <si>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</si>
  <si>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</si>
  <si>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</si>
  <si>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</si>
  <si>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</si>
  <si>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</si>
  <si>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</si>
  <si>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</si>
  <si>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</si>
  <si>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</si>
  <si>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</si>
  <si>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</si>
  <si>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</si>
  <si>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</si>
  <si>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</si>
  <si>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</si>
  <si>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</si>
  <si>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</si>
  <si>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</si>
  <si>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</si>
  <si>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</si>
  <si>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</si>
  <si>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</si>
  <si>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</si>
  <si>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</si>
  <si>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</si>
  <si>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</si>
  <si>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</si>
  <si>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</si>
  <si>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</si>
  <si>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</si>
  <si>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</si>
  <si>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</si>
  <si>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</si>
  <si>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</si>
  <si>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</si>
  <si>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</si>
  <si>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</si>
  <si>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</si>
  <si>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</si>
  <si>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</si>
  <si>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</si>
  <si>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</si>
  <si>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</si>
  <si>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</si>
  <si>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</si>
  <si>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</si>
  <si>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</si>
  <si>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</si>
  <si>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</si>
  <si>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</si>
  <si>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</si>
  <si>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</si>
  <si>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</si>
  <si>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</si>
  <si>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</si>
  <si>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</si>
  <si>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</si>
  <si>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</si>
  <si>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</si>
  <si>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</si>
  <si>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</si>
  <si>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</si>
  <si>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</si>
  <si>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</si>
  <si>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</si>
  <si>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</si>
  <si>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</si>
  <si>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</si>
  <si>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</si>
  <si>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</si>
  <si>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</si>
  <si>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</si>
  <si>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</si>
  <si>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</si>
  <si>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</si>
  <si>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</si>
  <si>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</si>
  <si>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</si>
  <si>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</si>
  <si>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</si>
  <si>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</si>
  <si>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</si>
  <si>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</si>
  <si>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</si>
  <si>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</si>
  <si>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</si>
  <si>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</si>
  <si>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</si>
  <si>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</si>
  <si>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</si>
  <si>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</si>
  <si>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</si>
  <si>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</si>
  <si>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</si>
  <si>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</si>
  <si>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</si>
  <si>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</si>
  <si>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</si>
  <si>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</si>
  <si>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</si>
  <si>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</si>
  <si>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</si>
  <si>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</si>
  <si>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</si>
  <si>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</si>
  <si>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</si>
  <si>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</si>
  <si>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</si>
  <si>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</si>
  <si>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</si>
  <si>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</si>
  <si>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</si>
  <si>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</si>
  <si>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</si>
  <si>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</si>
  <si>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</si>
  <si>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</si>
  <si>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</si>
  <si>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</si>
  <si>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</si>
  <si>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</si>
  <si>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</si>
  <si>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</si>
  <si>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</si>
  <si>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</si>
  <si>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</si>
  <si>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</si>
  <si>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</si>
  <si>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</si>
  <si>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</si>
  <si>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</si>
  <si>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</si>
  <si>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</si>
  <si>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</si>
  <si>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</si>
  <si>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</si>
  <si>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</si>
  <si>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</si>
  <si>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</si>
  <si>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</si>
  <si>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</si>
  <si>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</si>
  <si>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</si>
  <si>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</si>
  <si>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</si>
  <si>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</si>
  <si>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</si>
  <si>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</si>
  <si>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</si>
  <si>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</si>
  <si>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</si>
  <si>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</si>
  <si>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</si>
  <si>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</si>
  <si>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</si>
  <si>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</si>
  <si>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</si>
  <si>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</si>
  <si>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</si>
  <si>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</si>
  <si>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</si>
  <si>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</si>
  <si>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</si>
  <si>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</si>
  <si>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</si>
  <si>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</si>
  <si>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</si>
  <si>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</si>
  <si>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</si>
  <si>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</si>
  <si>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</si>
  <si>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</si>
  <si>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</si>
  <si>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</si>
  <si>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</si>
  <si>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</si>
  <si>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</si>
  <si>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</si>
  <si>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</si>
  <si>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</si>
  <si>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</si>
  <si>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</si>
  <si>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</si>
  <si>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</si>
  <si>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</si>
  <si>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</si>
  <si>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</si>
  <si>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</si>
  <si>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</si>
  <si>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</si>
  <si>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</si>
  <si>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</si>
  <si>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</si>
  <si>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</si>
  <si>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</si>
  <si>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</si>
  <si>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</si>
  <si>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</si>
  <si>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</si>
  <si>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</si>
  <si>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</si>
  <si>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</si>
  <si>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</si>
  <si>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</si>
  <si>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</si>
  <si>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</si>
  <si>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</si>
  <si>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</si>
  <si>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</si>
  <si>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</si>
  <si>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</si>
  <si>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</si>
  <si>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</si>
  <si>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</si>
  <si>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</si>
  <si>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</si>
  <si>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</si>
  <si>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</si>
  <si>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</si>
  <si>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</si>
  <si>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</si>
  <si>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</si>
  <si>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</si>
  <si>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</si>
  <si>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</si>
  <si>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</si>
  <si>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</si>
  <si>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</si>
  <si>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</si>
  <si>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</si>
  <si>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</si>
  <si>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</si>
  <si>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</si>
  <si>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</si>
  <si>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</si>
  <si>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</si>
  <si>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</si>
  <si>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</si>
  <si>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</si>
  <si>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</si>
  <si>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</si>
  <si>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</si>
  <si>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</si>
  <si>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</si>
  <si>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</si>
  <si>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</si>
  <si>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</si>
  <si>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</si>
  <si>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</si>
  <si>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</si>
  <si>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</si>
  <si>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</si>
  <si>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</si>
  <si>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</si>
  <si>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</si>
  <si>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</si>
  <si>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</si>
  <si>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</si>
  <si>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</si>
  <si>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</si>
  <si>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</si>
  <si>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</si>
  <si>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</si>
  <si>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</si>
  <si>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</si>
  <si>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</si>
  <si>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</si>
  <si>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</si>
  <si>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</si>
  <si>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</si>
  <si>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</si>
  <si>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</si>
  <si>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</si>
  <si>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</si>
  <si>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</si>
  <si>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</si>
  <si>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</si>
  <si>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</si>
  <si>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</si>
  <si>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</si>
  <si>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</si>
  <si>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</si>
  <si>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</si>
  <si>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</si>
  <si>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</si>
  <si>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</si>
  <si>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</si>
  <si>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</si>
  <si>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</si>
  <si>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</si>
  <si>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</si>
  <si>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</si>
  <si>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</si>
  <si>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</si>
  <si>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</si>
  <si>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</si>
  <si>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</si>
  <si>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</si>
  <si>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</si>
  <si>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</si>
  <si>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</si>
  <si>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</si>
  <si>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</si>
  <si>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</si>
  <si>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</si>
  <si>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</si>
  <si>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</si>
  <si>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</si>
  <si>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</si>
  <si>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</si>
  <si>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</si>
  <si>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</si>
  <si>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</si>
  <si>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</si>
  <si>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</si>
  <si>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</si>
  <si>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</si>
  <si>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</si>
  <si>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</si>
  <si>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</si>
  <si>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</si>
  <si>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</si>
  <si>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</si>
  <si>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</si>
  <si>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</si>
  <si>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</si>
  <si>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</si>
  <si>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</si>
  <si>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</si>
  <si>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</si>
  <si>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</si>
  <si>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</si>
  <si>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</si>
  <si>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</si>
  <si>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</si>
  <si>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</si>
  <si>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</si>
  <si>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</si>
  <si>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</si>
  <si>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</si>
  <si>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</si>
  <si>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</si>
  <si>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</si>
  <si>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</si>
  <si>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</si>
  <si>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</si>
  <si>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</si>
  <si>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</si>
  <si>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</si>
  <si>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</si>
  <si>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</si>
  <si>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</si>
  <si>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</si>
  <si>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</si>
  <si>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</si>
  <si>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</si>
  <si>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</si>
  <si>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</si>
  <si>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</si>
  <si>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</si>
  <si>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</si>
  <si>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</si>
  <si>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</si>
  <si>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</si>
  <si>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</si>
  <si>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</si>
  <si>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</si>
  <si>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</si>
  <si>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</si>
  <si>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</si>
  <si>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</si>
  <si>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</si>
  <si>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</si>
  <si>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</si>
  <si>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</si>
  <si>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</si>
  <si>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</si>
  <si>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</si>
  <si>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</si>
  <si>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</si>
  <si>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</si>
  <si>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</si>
  <si>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</si>
  <si>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</si>
  <si>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</si>
  <si>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</si>
  <si>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</si>
  <si>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</si>
  <si>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</si>
  <si>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</si>
  <si>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</si>
  <si>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</si>
  <si>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</si>
  <si>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</si>
  <si>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</si>
  <si>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</si>
  <si>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</si>
  <si>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</si>
  <si>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</si>
  <si>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</si>
  <si>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</si>
  <si>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</si>
  <si>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</si>
  <si>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</si>
  <si>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</si>
  <si>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</si>
  <si>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</si>
  <si>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</si>
  <si>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</si>
  <si>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</si>
  <si>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</si>
  <si>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</si>
  <si>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</si>
  <si>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</si>
  <si>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</si>
  <si>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</si>
  <si>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</si>
  <si>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</si>
  <si>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</si>
  <si>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</si>
  <si>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</si>
  <si>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</si>
  <si>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</si>
  <si>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</si>
  <si>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</si>
  <si>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</si>
  <si>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</si>
  <si>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</si>
  <si>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</si>
  <si>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</si>
  <si>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</si>
  <si>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</si>
  <si>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</si>
  <si>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</si>
  <si>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</si>
  <si>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</si>
  <si>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</si>
  <si>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</si>
  <si>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</si>
  <si>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</si>
  <si>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</si>
  <si>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</si>
  <si>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</si>
  <si>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</si>
  <si>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</si>
  <si>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</si>
  <si>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</si>
  <si>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</si>
  <si>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</si>
  <si>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</si>
  <si>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</si>
  <si>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</si>
  <si>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</si>
  <si>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</si>
  <si>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</si>
  <si>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</si>
  <si>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</si>
  <si>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</si>
  <si>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</si>
  <si>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</si>
  <si>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</si>
  <si>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</si>
  <si>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</si>
  <si>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</si>
  <si>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</si>
  <si>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</si>
  <si>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</si>
  <si>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</si>
  <si>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</si>
  <si>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</si>
  <si>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</si>
  <si>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</si>
  <si>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</si>
  <si>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</si>
  <si>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</si>
  <si>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</si>
  <si>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</si>
  <si>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</si>
  <si>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</si>
  <si>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</si>
  <si>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</si>
  <si>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</si>
  <si>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</si>
  <si>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</si>
  <si>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</si>
  <si>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</si>
  <si>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</si>
  <si>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</si>
  <si>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</si>
  <si>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</si>
  <si>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</si>
  <si>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</si>
  <si>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</si>
  <si>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</si>
  <si>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</si>
  <si>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</si>
  <si>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</si>
  <si>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</si>
  <si>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</si>
  <si>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</si>
  <si>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</si>
  <si>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</si>
  <si>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</si>
  <si>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</si>
  <si>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</si>
  <si>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</si>
  <si>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</si>
  <si>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</si>
  <si>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</si>
  <si>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</si>
  <si>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</si>
  <si>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</si>
  <si>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</si>
  <si>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</si>
  <si>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</si>
  <si>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</si>
  <si>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</si>
  <si>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</si>
  <si>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</si>
  <si>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</si>
  <si>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</si>
  <si>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</si>
  <si>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</si>
  <si>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</si>
  <si>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</si>
  <si>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</si>
  <si>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</si>
  <si>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</si>
  <si>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</si>
  <si>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</si>
  <si>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</si>
  <si>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</si>
  <si>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</si>
  <si>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</si>
  <si>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</si>
  <si>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</si>
  <si>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</si>
  <si>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</si>
  <si>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</si>
  <si>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</si>
  <si>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</si>
  <si>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</si>
  <si>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</si>
  <si>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</si>
  <si>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</si>
  <si>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</si>
  <si>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</si>
  <si>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</si>
  <si>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</si>
  <si>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</si>
  <si>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</si>
  <si>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</si>
  <si>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</si>
  <si>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</si>
  <si>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</si>
  <si>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</si>
  <si>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</si>
  <si>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</si>
  <si>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</si>
  <si>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</si>
  <si>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</si>
  <si>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</si>
  <si>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</si>
  <si>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</si>
  <si>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</si>
  <si>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</si>
  <si>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</si>
  <si>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</si>
  <si>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</si>
  <si>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</si>
  <si>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</si>
  <si>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</si>
  <si>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</si>
  <si>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</si>
  <si>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</si>
  <si>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</si>
  <si>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</si>
  <si>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</si>
  <si>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</si>
  <si>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</si>
  <si>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</si>
  <si>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</si>
  <si>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</si>
  <si>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</si>
  <si>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</si>
  <si>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</si>
  <si>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</si>
  <si>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</si>
  <si>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</si>
  <si>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</si>
  <si>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</si>
  <si>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</si>
  <si>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</si>
  <si>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</si>
  <si>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</si>
  <si>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</si>
  <si>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</si>
  <si>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</si>
  <si>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</si>
  <si>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</si>
  <si>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</si>
  <si>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</si>
  <si>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</si>
  <si>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</si>
  <si>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</si>
  <si>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</si>
  <si>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</si>
  <si>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</si>
  <si>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</si>
  <si>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</si>
  <si>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</si>
  <si>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</si>
  <si>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</si>
  <si>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</si>
  <si>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</si>
  <si>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</si>
  <si>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</si>
  <si>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</si>
  <si>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</si>
  <si>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</si>
  <si>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</si>
  <si>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</si>
  <si>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</si>
  <si>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</si>
  <si>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</si>
  <si>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</si>
  <si>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</si>
  <si>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</si>
  <si>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</si>
  <si>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</si>
  <si>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</si>
  <si>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</si>
  <si>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</si>
  <si>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</si>
  <si>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</si>
  <si>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</si>
  <si>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</si>
  <si>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</si>
  <si>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</si>
  <si>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</si>
  <si>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</si>
  <si>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</si>
  <si>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</si>
  <si>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</si>
  <si>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</si>
  <si>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</si>
  <si>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</si>
  <si>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</si>
  <si>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</si>
  <si>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</si>
  <si>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</si>
  <si>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</si>
  <si>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</si>
  <si>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</si>
  <si>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</si>
  <si>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</si>
  <si>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</si>
  <si>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</si>
  <si>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</si>
  <si>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</si>
  <si>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</si>
  <si>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</si>
  <si>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</si>
  <si>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</si>
  <si>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</si>
  <si>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</si>
  <si>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</si>
  <si>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</si>
  <si>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</si>
  <si>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</si>
  <si>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</si>
  <si>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</si>
  <si>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</si>
  <si>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</si>
  <si>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</si>
  <si>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</si>
  <si>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</si>
  <si>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</si>
  <si>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</si>
  <si>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</si>
  <si>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</si>
  <si>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</si>
  <si>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</si>
  <si>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</si>
  <si>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</si>
  <si>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</si>
  <si>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</si>
  <si>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</si>
  <si>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</si>
  <si>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</si>
  <si>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</si>
  <si>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</si>
  <si>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</si>
  <si>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</si>
  <si>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</si>
  <si>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</si>
  <si>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</si>
  <si>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</si>
  <si>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</si>
  <si>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</si>
  <si>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</si>
  <si>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</si>
  <si>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</si>
  <si>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</si>
  <si>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</si>
  <si>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</si>
  <si>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</si>
  <si>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</si>
  <si>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</si>
  <si>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</si>
  <si>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</si>
  <si>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</si>
  <si>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</si>
  <si>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</si>
  <si>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</si>
  <si>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</si>
  <si>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</si>
  <si>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</si>
  <si>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</si>
  <si>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</si>
  <si>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</si>
  <si>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</si>
  <si>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</si>
  <si>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</si>
  <si>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</si>
  <si>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</si>
  <si>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</si>
  <si>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</si>
  <si>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</si>
  <si>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</si>
  <si>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</si>
  <si>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</si>
  <si>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</si>
  <si>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</si>
  <si>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</si>
  <si>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</si>
  <si>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</si>
  <si>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</si>
  <si>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</si>
  <si>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</si>
  <si>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</si>
  <si>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</si>
  <si>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</si>
  <si>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</si>
  <si>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</si>
  <si>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</si>
  <si>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</si>
  <si>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</si>
  <si>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</si>
  <si>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</si>
  <si>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</si>
  <si>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</si>
  <si>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</si>
  <si>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</si>
  <si>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</si>
  <si>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</si>
  <si>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</si>
  <si>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</si>
  <si>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</si>
  <si>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</si>
  <si>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</si>
  <si>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</si>
  <si>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</si>
  <si>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</si>
  <si>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</si>
  <si>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</si>
  <si>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</si>
  <si>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</si>
  <si>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</si>
  <si>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</si>
  <si>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</si>
  <si>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</si>
  <si>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</si>
  <si>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</si>
  <si>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</si>
  <si>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</si>
  <si>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</si>
  <si>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</si>
  <si>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</si>
  <si>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</si>
  <si>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</si>
  <si>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</si>
  <si>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</si>
  <si>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</si>
  <si>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</si>
  <si>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</si>
  <si>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</si>
  <si>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</si>
  <si>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</si>
  <si>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</si>
  <si>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</si>
  <si>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</si>
  <si>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</si>
  <si>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</si>
  <si>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</si>
  <si>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</si>
  <si>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</si>
  <si>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</si>
  <si>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</si>
  <si>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</si>
  <si>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</si>
  <si>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</si>
  <si>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</si>
  <si>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</si>
  <si>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</si>
  <si>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</si>
  <si>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</si>
  <si>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</si>
  <si>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</si>
  <si>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</si>
  <si>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</si>
  <si>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</si>
  <si>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</si>
  <si>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</si>
  <si>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</si>
  <si>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</si>
  <si>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</si>
  <si>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</si>
  <si>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</si>
  <si>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</si>
  <si>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</si>
  <si>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</si>
  <si>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</si>
  <si>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</si>
  <si>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</si>
  <si>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</si>
  <si>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</si>
  <si>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</si>
  <si>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</si>
  <si>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</si>
  <si>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</si>
  <si>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</si>
  <si>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</si>
  <si>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</si>
  <si>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</si>
  <si>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</si>
  <si>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</si>
  <si>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</si>
  <si>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</si>
  <si>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</si>
  <si>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</si>
  <si>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</si>
  <si>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</si>
  <si>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</si>
  <si>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</si>
  <si>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</si>
  <si>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</si>
  <si>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</si>
  <si>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</si>
  <si>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</si>
  <si>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</si>
  <si>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</si>
  <si>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</si>
  <si>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</si>
  <si>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</si>
  <si>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</si>
  <si>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</si>
  <si>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</si>
  <si>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</si>
  <si>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</si>
  <si>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</si>
  <si>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</si>
  <si>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</si>
  <si>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</si>
  <si>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</si>
  <si>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</si>
  <si>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</si>
  <si>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</si>
  <si>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</si>
  <si>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</si>
  <si>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</si>
  <si>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</si>
  <si>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</si>
  <si>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</si>
  <si>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</si>
  <si>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</si>
  <si>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</si>
  <si>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</si>
  <si>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</si>
  <si>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</si>
  <si>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</si>
  <si>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</si>
  <si>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</si>
  <si>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</si>
  <si>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</si>
  <si>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</si>
  <si>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</si>
  <si>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</si>
  <si>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</si>
  <si>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</si>
  <si>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</si>
  <si>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</si>
  <si>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</si>
  <si>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</si>
  <si>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</si>
  <si>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</si>
  <si>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</si>
  <si>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</si>
  <si>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</si>
  <si>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</si>
  <si>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</si>
  <si>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</si>
  <si>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</si>
  <si>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</si>
  <si>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</si>
  <si>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</si>
  <si>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</si>
  <si>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</si>
  <si>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</si>
  <si>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</si>
  <si>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</si>
  <si>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</si>
  <si>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</si>
  <si>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</si>
  <si>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</si>
  <si>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</si>
  <si>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</si>
  <si>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</si>
  <si>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</si>
  <si>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</si>
  <si>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</si>
  <si>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</si>
  <si>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</si>
  <si>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</si>
  <si>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</si>
  <si>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</si>
  <si>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</si>
  <si>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</si>
  <si>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</si>
  <si>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</si>
  <si>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</si>
  <si>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</si>
  <si>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</si>
  <si>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</si>
  <si>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</si>
  <si>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</si>
  <si>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</si>
  <si>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</si>
  <si>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</si>
  <si>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</si>
  <si>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</si>
  <si>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</si>
  <si>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</si>
  <si>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</si>
  <si>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</si>
  <si>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</si>
  <si>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</si>
  <si>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</si>
  <si>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</si>
  <si>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</si>
  <si>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</si>
  <si>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</si>
  <si>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</si>
  <si>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</si>
  <si>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</si>
  <si>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</si>
  <si>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</si>
  <si>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</si>
  <si>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</si>
  <si>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</si>
  <si>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</si>
  <si>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</si>
  <si>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</si>
  <si>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</si>
  <si>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</si>
  <si>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</si>
  <si>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</si>
  <si>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</si>
  <si>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</si>
  <si>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</si>
  <si>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</si>
  <si>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</si>
  <si>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</si>
  <si>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</si>
  <si>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</si>
  <si>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</si>
  <si>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</si>
  <si>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</si>
  <si>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</si>
  <si>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</si>
  <si>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</si>
  <si>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</si>
  <si>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</si>
  <si>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</si>
  <si>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</si>
  <si>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</si>
  <si>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</si>
  <si>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</si>
  <si>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</si>
  <si>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</si>
  <si>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</si>
  <si>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</si>
  <si>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</si>
  <si>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</si>
  <si>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</si>
  <si>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</si>
  <si>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</si>
  <si>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</si>
  <si>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</si>
  <si>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</si>
  <si>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</si>
  <si>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</si>
  <si>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</si>
  <si>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</si>
  <si>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</si>
  <si>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</si>
  <si>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</si>
  <si>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</si>
  <si>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</si>
  <si>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</si>
  <si>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</si>
  <si>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</si>
  <si>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</si>
  <si>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</si>
  <si>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</si>
  <si>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</si>
  <si>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</si>
  <si>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</si>
  <si>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</si>
  <si>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</si>
  <si>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</si>
  <si>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</si>
  <si>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</si>
  <si>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</si>
  <si>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</si>
  <si>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</si>
  <si>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</si>
  <si>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</si>
  <si>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</si>
  <si>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</si>
  <si>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</si>
  <si>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</si>
  <si>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</si>
  <si>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</si>
  <si>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</si>
  <si>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</si>
  <si>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</si>
  <si>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</si>
  <si>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</si>
  <si>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</si>
  <si>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</si>
  <si>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</si>
  <si>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</si>
  <si>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</si>
  <si>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</si>
  <si>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</si>
  <si>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</si>
  <si>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</si>
  <si>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</si>
  <si>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</si>
  <si>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</si>
  <si>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</si>
  <si>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</si>
  <si>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</si>
  <si>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</si>
  <si>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</si>
  <si>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</si>
  <si>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</si>
  <si>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</si>
  <si>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</si>
  <si>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</si>
  <si>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</si>
  <si>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</si>
  <si>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</si>
  <si>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</si>
  <si>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</si>
  <si>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</si>
  <si>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</si>
  <si>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</si>
  <si>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</si>
  <si>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</si>
  <si>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</si>
  <si>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</si>
  <si>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</si>
  <si>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</si>
  <si>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</si>
  <si>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</si>
  <si>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</si>
  <si>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</si>
  <si>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</si>
  <si>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</si>
  <si>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</si>
  <si>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</si>
  <si>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</si>
  <si>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</si>
  <si>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</si>
  <si>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</si>
  <si>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</si>
  <si>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</si>
  <si>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</si>
  <si>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</si>
  <si>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</si>
  <si>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</si>
  <si>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</si>
  <si>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</si>
  <si>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</si>
  <si>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</si>
  <si>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</si>
  <si>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</si>
  <si>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</si>
  <si>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</si>
  <si>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</si>
  <si>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</si>
  <si>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</si>
  <si>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</si>
  <si>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</si>
  <si>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</si>
  <si>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</si>
  <si>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</si>
  <si>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</si>
  <si>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</si>
  <si>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</si>
  <si>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</si>
  <si>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</si>
  <si>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</si>
  <si>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</si>
  <si>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</si>
  <si>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</si>
  <si>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</si>
  <si>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</si>
  <si>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</si>
  <si>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</si>
  <si>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</si>
  <si>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</si>
  <si>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</si>
  <si>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</si>
  <si>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</si>
  <si>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</si>
  <si>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</si>
  <si>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</si>
  <si>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</si>
  <si>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</si>
  <si>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</si>
  <si>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</si>
  <si>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</si>
  <si>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</si>
  <si>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</si>
  <si>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</si>
  <si>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</si>
  <si>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</si>
  <si>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</si>
  <si>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</si>
  <si>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</si>
  <si>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</si>
  <si>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</si>
  <si>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</si>
  <si>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</si>
  <si>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</si>
  <si>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</si>
  <si>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</si>
  <si>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</si>
  <si>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</si>
  <si>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</si>
  <si>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</si>
  <si>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</si>
  <si>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</si>
  <si>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</si>
  <si>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</si>
  <si>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</si>
  <si>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</si>
  <si>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</si>
  <si>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</si>
  <si>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</si>
  <si>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</si>
  <si>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</si>
  <si>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</si>
  <si>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</si>
  <si>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</si>
  <si>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</si>
  <si>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</si>
  <si>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</si>
  <si>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</si>
  <si>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</si>
  <si>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</si>
  <si>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</si>
  <si>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</si>
  <si>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</si>
  <si>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</si>
  <si>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</si>
  <si>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</si>
  <si>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</si>
  <si>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</si>
  <si>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</si>
  <si>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</si>
  <si>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</si>
  <si>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</si>
  <si>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</si>
  <si>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</si>
  <si>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</si>
  <si>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</si>
  <si>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</si>
  <si>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</si>
  <si>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</si>
  <si>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</si>
  <si>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</si>
  <si>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</si>
  <si>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</si>
  <si>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</si>
  <si>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</si>
  <si>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</si>
  <si>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</si>
  <si>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</si>
  <si>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</si>
  <si>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</si>
  <si>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</si>
  <si>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</si>
  <si>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</si>
  <si>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</si>
  <si>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</si>
  <si>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</si>
  <si>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</si>
  <si>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</si>
  <si>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</si>
  <si>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</si>
  <si>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</si>
  <si>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</si>
  <si>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</si>
  <si>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</si>
  <si>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</si>
  <si>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</si>
  <si>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</si>
  <si>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</si>
  <si>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</si>
  <si>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</si>
  <si>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</si>
  <si>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</si>
  <si>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</si>
  <si>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</si>
  <si>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</si>
  <si>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</si>
  <si>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</si>
  <si>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</si>
  <si>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</si>
  <si>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</si>
  <si>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</si>
  <si>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</si>
  <si>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</si>
  <si>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</si>
  <si>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</si>
  <si>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</si>
  <si>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</si>
  <si>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</si>
  <si>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</si>
  <si>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</si>
  <si>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</si>
  <si>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</si>
  <si>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</si>
  <si>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</si>
  <si>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</si>
  <si>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</si>
  <si>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</si>
  <si>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</si>
  <si>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</si>
  <si>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</si>
  <si>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</si>
  <si>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</si>
  <si>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</si>
  <si>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</si>
  <si>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</si>
  <si>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</si>
  <si>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</si>
  <si>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</si>
  <si>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</si>
  <si>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</si>
  <si>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</si>
  <si>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</si>
  <si>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</si>
  <si>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</si>
  <si>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</si>
  <si>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</si>
  <si>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</si>
  <si>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</si>
  <si>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</si>
  <si>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</si>
  <si>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</si>
  <si>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</si>
  <si>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</si>
  <si>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</si>
  <si>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</si>
  <si>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</si>
  <si>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</si>
  <si>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</si>
  <si>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</si>
  <si>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</si>
  <si>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</si>
  <si>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</si>
  <si>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</si>
  <si>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</si>
  <si>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</si>
  <si>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</si>
  <si>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</si>
  <si>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</si>
  <si>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</si>
  <si>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</si>
  <si>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</si>
  <si>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</si>
  <si>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</si>
  <si>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</si>
  <si>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</si>
  <si>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</si>
  <si>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</si>
  <si>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</si>
  <si>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</si>
  <si>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</si>
  <si>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</si>
  <si>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</si>
  <si>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</si>
  <si>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</si>
  <si>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</si>
  <si>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</si>
  <si>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</si>
  <si>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</si>
  <si>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</si>
  <si>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</si>
  <si>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</si>
  <si>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</si>
  <si>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</si>
  <si>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</si>
  <si>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</si>
  <si>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</si>
  <si>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</si>
  <si>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</si>
  <si>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</si>
  <si>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</si>
  <si>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</si>
  <si>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</si>
  <si>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</si>
  <si>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</si>
  <si>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</si>
  <si>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</si>
  <si>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</si>
  <si>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</si>
  <si>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</si>
  <si>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</si>
  <si>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</si>
  <si>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</si>
  <si>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</si>
  <si>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</si>
  <si>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</si>
  <si>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</si>
  <si>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</si>
  <si>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</si>
  <si>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</si>
  <si>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</si>
  <si>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</si>
  <si>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</si>
  <si>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</si>
  <si>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</si>
  <si>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</si>
  <si>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</si>
  <si>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</si>
  <si>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</si>
  <si>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</si>
  <si>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</si>
  <si>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</si>
  <si>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</si>
  <si>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</si>
  <si>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</si>
  <si>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</si>
  <si>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</si>
  <si>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</si>
  <si>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</si>
  <si>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</si>
  <si>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</si>
  <si>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</si>
  <si>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</si>
  <si>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</si>
  <si>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</si>
  <si>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</si>
  <si>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</si>
  <si>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</si>
  <si>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</si>
  <si>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</si>
  <si>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</si>
  <si>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</si>
  <si>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</si>
  <si>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</si>
  <si>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</si>
  <si>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</si>
  <si>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</si>
  <si>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</si>
  <si>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</si>
  <si>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</si>
  <si>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</si>
  <si>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</si>
  <si>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</si>
  <si>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</si>
  <si>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</si>
  <si>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</si>
  <si>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</si>
  <si>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</si>
  <si>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</si>
  <si>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</si>
  <si>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</si>
  <si>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</si>
  <si>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</si>
  <si>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</si>
  <si>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</si>
  <si>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</si>
  <si>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</si>
  <si>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</si>
  <si>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</si>
  <si>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</si>
  <si>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</si>
  <si>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</si>
  <si>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</si>
  <si>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</si>
  <si>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</si>
  <si>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</si>
  <si>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</si>
  <si>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</si>
  <si>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</si>
  <si>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</si>
  <si>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</si>
  <si>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</si>
  <si>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</si>
  <si>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</si>
  <si>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</si>
  <si>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</si>
  <si>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</si>
  <si>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</si>
  <si>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</si>
  <si>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</si>
  <si>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</si>
  <si>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</si>
  <si>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</si>
  <si>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</si>
  <si>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</si>
  <si>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</si>
  <si>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</si>
  <si>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</si>
  <si>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</si>
  <si>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</si>
  <si>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</si>
  <si>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</si>
  <si>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</si>
  <si>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</si>
  <si>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</si>
  <si>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</si>
  <si>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</si>
  <si>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</si>
  <si>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</si>
  <si>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</si>
  <si>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</si>
  <si>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</si>
  <si>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</si>
  <si>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</si>
  <si>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</si>
  <si>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</si>
  <si>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</si>
  <si>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</si>
  <si>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</si>
  <si>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</si>
  <si>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</si>
  <si>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</si>
  <si>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</si>
  <si>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</si>
  <si>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</si>
  <si>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</si>
  <si>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</si>
  <si>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</si>
  <si>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</si>
  <si>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</si>
  <si>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</si>
  <si>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</si>
  <si>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</si>
  <si>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</si>
  <si>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</si>
  <si>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</si>
  <si>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</si>
  <si>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</si>
  <si>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</si>
  <si>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</si>
  <si>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</si>
  <si>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</si>
  <si>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</si>
  <si>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</si>
  <si>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</si>
  <si>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</si>
  <si>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</si>
  <si>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</si>
  <si>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</si>
  <si>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</si>
  <si>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</si>
  <si>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</si>
  <si>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</si>
  <si>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</si>
  <si>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</si>
  <si>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</si>
  <si>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</si>
  <si>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</si>
  <si>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</si>
  <si>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</si>
  <si>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</si>
  <si>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</si>
  <si>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</si>
  <si>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</si>
  <si>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</si>
  <si>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</si>
  <si>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</si>
  <si>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</si>
  <si>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</si>
  <si>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</si>
  <si>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</si>
  <si>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</si>
  <si>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</si>
  <si>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</si>
  <si>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</si>
  <si>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</si>
  <si>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</si>
  <si>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</si>
  <si>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</si>
  <si>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</si>
  <si>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</si>
  <si>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</si>
  <si>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</si>
  <si>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</si>
  <si>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</si>
  <si>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</si>
  <si>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</si>
  <si>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</si>
  <si>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</si>
  <si>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</si>
  <si>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</si>
  <si>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</si>
  <si>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</si>
  <si>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</si>
  <si>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</si>
  <si>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</si>
  <si>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</si>
  <si>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</si>
  <si>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</si>
  <si>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</si>
  <si>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</si>
  <si>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</si>
  <si>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</si>
  <si>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</si>
  <si>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</si>
  <si>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</si>
  <si>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</si>
  <si>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</si>
  <si>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</si>
  <si>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</si>
  <si>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</si>
  <si>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</si>
  <si>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</si>
  <si>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</si>
  <si>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</si>
  <si>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</si>
  <si>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</si>
  <si>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</si>
  <si>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</si>
  <si>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</si>
  <si>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</si>
  <si>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</si>
  <si>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</si>
  <si>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</si>
  <si>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</si>
  <si>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</si>
  <si>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</si>
  <si>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</si>
  <si>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</si>
  <si>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</si>
  <si>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</si>
  <si>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</si>
  <si>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</si>
  <si>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</si>
  <si>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</si>
  <si>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</si>
  <si>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</si>
  <si>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</si>
  <si>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</si>
  <si>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</si>
  <si>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</si>
  <si>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</si>
  <si>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</si>
  <si>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</si>
  <si>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</si>
  <si>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</si>
  <si>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</si>
  <si>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</si>
  <si>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</si>
  <si>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</si>
  <si>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</si>
  <si>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</si>
  <si>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</si>
  <si>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</si>
  <si>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</si>
  <si>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</si>
  <si>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</si>
  <si>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</si>
  <si>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</si>
  <si>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</si>
  <si>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</si>
  <si>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</si>
  <si>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</si>
  <si>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</si>
  <si>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</si>
  <si>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</si>
  <si>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</si>
  <si>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</si>
  <si>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</si>
  <si>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</si>
  <si>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</si>
  <si>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</si>
  <si>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</si>
  <si>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</si>
  <si>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</si>
  <si>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</si>
  <si>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</si>
  <si>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</si>
  <si>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</si>
  <si>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</si>
  <si>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</si>
  <si>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</si>
  <si>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</si>
  <si>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</si>
  <si>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</si>
  <si>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</si>
  <si>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</si>
  <si>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</si>
  <si>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</si>
  <si>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</si>
  <si>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</si>
  <si>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</si>
  <si>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</si>
  <si>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</si>
  <si>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</si>
  <si>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</si>
  <si>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</si>
  <si>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</si>
  <si>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</si>
  <si>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</si>
  <si>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</si>
  <si>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</si>
  <si>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</si>
  <si>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</si>
  <si>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</si>
  <si>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</si>
  <si>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</si>
  <si>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</si>
  <si>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</si>
  <si>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</si>
  <si>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</si>
  <si>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</si>
  <si>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</si>
  <si>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</si>
  <si>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</si>
  <si>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</si>
  <si>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</si>
  <si>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</si>
  <si>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</si>
  <si>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</si>
  <si>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</si>
  <si>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</si>
  <si>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</si>
  <si>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</si>
  <si>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</si>
  <si>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</si>
  <si>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</si>
  <si>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</si>
  <si>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</si>
  <si>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</si>
  <si>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</si>
  <si>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</si>
  <si>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</si>
  <si>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</si>
  <si>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</si>
  <si>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</si>
  <si>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</si>
  <si>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</si>
  <si>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</si>
  <si>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</si>
  <si>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</si>
  <si>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</si>
  <si>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</si>
  <si>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</si>
  <si>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</si>
  <si>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</si>
  <si>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</si>
  <si>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</si>
  <si>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</si>
  <si>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</si>
  <si>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</si>
  <si>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</si>
  <si>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</si>
  <si>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</si>
  <si>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</si>
  <si>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</si>
  <si>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</si>
  <si>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</si>
  <si>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</si>
  <si>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</si>
  <si>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</si>
  <si>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</si>
  <si>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</si>
  <si>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</si>
  <si>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</si>
  <si>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</si>
  <si>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</si>
  <si>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</si>
  <si>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</si>
  <si>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</si>
  <si>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</si>
  <si>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</si>
  <si>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</si>
  <si>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</si>
  <si>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</si>
  <si>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</si>
  <si>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</si>
  <si>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</si>
  <si>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</si>
  <si>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</si>
  <si>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</si>
  <si>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</si>
  <si>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</si>
  <si>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</si>
  <si>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</si>
  <si>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</si>
  <si>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</si>
  <si>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</si>
  <si>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</si>
  <si>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</si>
  <si>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</si>
  <si>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</si>
  <si>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</si>
  <si>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</si>
  <si>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</si>
  <si>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</si>
  <si>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</si>
  <si>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</si>
  <si>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</si>
  <si>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</si>
  <si>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</si>
  <si>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</si>
  <si>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</si>
  <si>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</si>
  <si>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</si>
  <si>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</si>
  <si>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</si>
  <si>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</si>
  <si>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</si>
  <si>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</si>
  <si>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</si>
  <si>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</si>
  <si>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</si>
  <si>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</si>
  <si>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</si>
  <si>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</si>
  <si>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</si>
  <si>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</si>
  <si>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</si>
  <si>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</si>
  <si>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</si>
  <si>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</si>
  <si>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</si>
  <si>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</si>
  <si>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</si>
  <si>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</si>
  <si>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</si>
  <si>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</si>
  <si>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</si>
  <si>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</si>
  <si>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</si>
  <si>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</si>
  <si>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</si>
  <si>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</si>
  <si>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</si>
  <si>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</si>
  <si>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</si>
  <si>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</si>
  <si>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</si>
  <si>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</si>
  <si>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</si>
  <si>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</si>
  <si>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</si>
  <si>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</si>
  <si>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</si>
  <si>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</si>
  <si>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</si>
  <si>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</si>
  <si>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</si>
  <si>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</si>
  <si>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</si>
  <si>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</si>
  <si>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</si>
  <si>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</si>
  <si>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</si>
  <si>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</si>
  <si>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</si>
  <si>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</si>
  <si>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</si>
  <si>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</si>
  <si>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</si>
  <si>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</si>
  <si>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</si>
  <si>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</si>
  <si>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</si>
  <si>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</si>
  <si>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</si>
  <si>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</si>
  <si>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</si>
  <si>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</si>
  <si>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</si>
  <si>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</si>
  <si>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</si>
  <si>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</si>
  <si>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</si>
  <si>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</si>
  <si>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</si>
  <si>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</si>
  <si>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</si>
  <si>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</si>
  <si>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</si>
  <si>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</si>
  <si>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</si>
  <si>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</si>
  <si>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</si>
  <si>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</si>
  <si>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</si>
  <si>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</si>
  <si>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</si>
  <si>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</si>
  <si>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</si>
  <si>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</si>
  <si>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</si>
  <si>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</si>
  <si>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</si>
  <si>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</si>
  <si>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</si>
  <si>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</si>
  <si>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</si>
  <si>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</si>
  <si>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</si>
  <si>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</si>
  <si>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</si>
  <si>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</si>
  <si>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</si>
  <si>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</si>
  <si>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</si>
  <si>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</si>
  <si>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</si>
  <si>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</si>
  <si>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</si>
  <si>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</si>
  <si>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</si>
  <si>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</si>
  <si>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</si>
  <si>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</si>
  <si>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</si>
  <si>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</si>
  <si>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</si>
  <si>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</si>
  <si>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</si>
  <si>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</si>
  <si>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</si>
  <si>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</si>
  <si>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</si>
  <si>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</si>
  <si>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</si>
  <si>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</si>
  <si>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</si>
  <si>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</si>
  <si>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</si>
  <si>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</si>
  <si>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</si>
  <si>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</si>
  <si>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</si>
  <si>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</si>
  <si>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</si>
  <si>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</si>
  <si>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</si>
  <si>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</si>
  <si>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</si>
  <si>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</si>
  <si>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</si>
  <si>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</si>
  <si>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</si>
  <si>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</si>
  <si>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</si>
  <si>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</si>
  <si>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</si>
  <si>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</si>
  <si>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</si>
  <si>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</si>
  <si>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</si>
  <si>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</si>
  <si>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</si>
  <si>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</si>
  <si>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</si>
  <si>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</si>
  <si>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</si>
  <si>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</si>
  <si>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</si>
  <si>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</si>
  <si>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</si>
  <si>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</si>
  <si>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</si>
  <si>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</si>
  <si>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</si>
  <si>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</si>
  <si>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</si>
  <si>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</si>
  <si>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</si>
  <si>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</si>
  <si>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</si>
  <si>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</si>
  <si>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</si>
  <si>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</si>
  <si>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</si>
  <si>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</si>
  <si>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</si>
  <si>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</si>
  <si>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</si>
  <si>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</si>
  <si>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</si>
  <si>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</si>
  <si>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</si>
  <si>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</si>
  <si>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</si>
  <si>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</si>
  <si>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</si>
  <si>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</si>
  <si>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</si>
  <si>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</si>
  <si>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</si>
  <si>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</si>
  <si>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</si>
  <si>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</si>
  <si>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</si>
  <si>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</si>
  <si>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</si>
  <si>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</si>
  <si>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</si>
  <si>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</si>
  <si>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</si>
  <si>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</si>
  <si>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</si>
  <si>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</si>
  <si>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</si>
  <si>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</si>
  <si>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</si>
  <si>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</si>
  <si>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</si>
  <si>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</si>
  <si>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</si>
  <si>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</si>
  <si>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</si>
  <si>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</si>
  <si>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</si>
  <si>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</si>
  <si>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</si>
  <si>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</si>
  <si>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</si>
  <si>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</si>
  <si>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</si>
  <si>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</si>
  <si>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</si>
  <si>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</si>
  <si>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</si>
  <si>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</si>
  <si>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</si>
  <si>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</si>
  <si>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</si>
  <si>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</si>
  <si>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</si>
  <si>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</si>
  <si>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</si>
  <si>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</si>
  <si>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</si>
  <si>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</si>
  <si>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</si>
  <si>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</si>
  <si>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</si>
  <si>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</si>
  <si>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</si>
  <si>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</si>
  <si>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</si>
  <si>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</si>
  <si>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</si>
  <si>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</si>
  <si>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</si>
  <si>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</si>
  <si>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</si>
  <si>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</si>
  <si>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</si>
  <si>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</si>
  <si>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</si>
  <si>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</si>
  <si>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</si>
  <si>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</si>
  <si>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</si>
  <si>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</si>
  <si>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</si>
  <si>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</si>
  <si>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</si>
  <si>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</si>
  <si>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</si>
  <si>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</si>
  <si>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</si>
  <si>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</si>
  <si>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</si>
  <si>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</si>
  <si>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</si>
  <si>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</si>
  <si>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</si>
  <si>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</si>
  <si>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</si>
  <si>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</si>
  <si>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</si>
  <si>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</si>
  <si>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</si>
  <si>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</si>
  <si>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</si>
  <si>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</si>
  <si>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</si>
  <si>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</si>
  <si>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</si>
  <si>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</si>
  <si>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</si>
  <si>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</si>
  <si>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</si>
  <si>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</si>
  <si>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</si>
  <si>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</si>
  <si>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</si>
  <si>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</si>
  <si>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</si>
  <si>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</si>
  <si>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</si>
  <si>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</si>
  <si>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</si>
  <si>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</si>
  <si>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</si>
  <si>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</si>
  <si>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</si>
  <si>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</si>
  <si>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</si>
  <si>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</si>
  <si>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</si>
  <si>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</si>
  <si>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</si>
  <si>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</si>
  <si>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</si>
  <si>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</si>
  <si>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</si>
  <si>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</si>
  <si>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</si>
  <si>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</si>
  <si>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</si>
  <si>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</si>
  <si>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</si>
  <si>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</si>
  <si>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</si>
  <si>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</si>
  <si>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</si>
  <si>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</si>
  <si>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</si>
  <si>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</si>
  <si>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</si>
  <si>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</si>
  <si>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</si>
  <si>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</si>
  <si>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</si>
  <si>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</si>
  <si>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</si>
  <si>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</si>
  <si>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</si>
  <si>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</si>
  <si>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</si>
  <si>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</si>
  <si>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</si>
  <si>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</si>
  <si>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</si>
  <si>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</si>
  <si>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</si>
  <si>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</si>
  <si>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</si>
  <si>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</si>
  <si>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</si>
  <si>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</si>
  <si>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</si>
  <si>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</si>
  <si>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</si>
  <si>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</si>
  <si>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</si>
  <si>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</si>
  <si>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</si>
  <si>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</si>
  <si>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</si>
  <si>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</si>
  <si>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</si>
  <si>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</si>
  <si>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</si>
  <si>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</si>
  <si>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</si>
  <si>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</si>
  <si>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</si>
  <si>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</si>
  <si>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</si>
  <si>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</si>
  <si>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</si>
  <si>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</si>
  <si>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</si>
  <si>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</si>
  <si>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</si>
  <si>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</si>
  <si>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</si>
  <si>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</si>
  <si>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</si>
  <si>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</si>
  <si>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</si>
  <si>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</si>
  <si>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</si>
  <si>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</si>
  <si>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</si>
  <si>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</si>
  <si>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</si>
  <si>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</si>
  <si>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</si>
  <si>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</si>
  <si>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</si>
  <si>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</si>
  <si>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</si>
  <si>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</si>
  <si>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</si>
  <si>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</si>
  <si>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</si>
  <si>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</si>
  <si>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</si>
  <si>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</si>
  <si>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</si>
  <si>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</si>
  <si>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</si>
  <si>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</si>
  <si>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</si>
  <si>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</si>
  <si>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</si>
  <si>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</si>
  <si>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</si>
  <si>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</si>
  <si>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</si>
  <si>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</si>
  <si>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</si>
  <si>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</si>
  <si>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</si>
  <si>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</si>
  <si>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</si>
  <si>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</si>
  <si>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</si>
  <si>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</si>
  <si>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</si>
  <si>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</si>
  <si>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</si>
  <si>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</si>
  <si>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</si>
  <si>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</si>
  <si>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</si>
  <si>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</si>
  <si>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</si>
  <si>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</si>
  <si>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</si>
  <si>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</si>
  <si>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</si>
  <si>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</si>
  <si>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</si>
  <si>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</si>
  <si>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</si>
  <si>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</si>
  <si>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</si>
  <si>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</si>
  <si>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</si>
  <si>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</si>
  <si>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</si>
  <si>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</si>
  <si>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</si>
  <si>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</si>
  <si>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</si>
  <si>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</si>
  <si>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</si>
  <si>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</si>
  <si>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</si>
  <si>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</si>
  <si>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</si>
  <si>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</si>
  <si>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</si>
  <si>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</si>
  <si>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</si>
  <si>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</si>
  <si>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</si>
  <si>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</si>
  <si>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</si>
  <si>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</si>
  <si>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</si>
  <si>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</si>
  <si>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</si>
  <si>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</si>
  <si>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</si>
  <si>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</si>
  <si>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</si>
  <si>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</si>
  <si>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</si>
  <si>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</si>
  <si>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</si>
  <si>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</si>
  <si>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</si>
  <si>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</si>
  <si>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</si>
  <si>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</si>
  <si>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</si>
  <si>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</si>
  <si>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</si>
  <si>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</si>
  <si>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</si>
  <si>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</si>
  <si>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</si>
  <si>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</si>
  <si>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</si>
  <si>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</si>
  <si>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</si>
  <si>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</si>
  <si>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</si>
  <si>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</si>
  <si>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</si>
  <si>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</si>
  <si>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</si>
  <si>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</si>
  <si>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</si>
  <si>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</si>
  <si>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</si>
  <si>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</si>
  <si>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</si>
  <si>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</si>
  <si>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</si>
  <si>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</si>
  <si>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</si>
  <si>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</si>
  <si>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</si>
  <si>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</si>
  <si>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</si>
  <si>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</si>
  <si>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</si>
  <si>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</si>
  <si>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</si>
  <si>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</si>
  <si>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</si>
  <si>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</si>
  <si>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</si>
  <si>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</si>
  <si>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</si>
  <si>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</si>
  <si>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</si>
  <si>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</si>
  <si>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</si>
  <si>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</si>
  <si>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</si>
  <si>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</si>
  <si>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</si>
  <si>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</si>
  <si>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</si>
  <si>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</si>
  <si>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</si>
  <si>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</si>
  <si>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</si>
  <si>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</si>
  <si>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</si>
  <si>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</si>
  <si>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</si>
  <si>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</si>
  <si>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</si>
  <si>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</si>
  <si>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</si>
  <si>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</si>
  <si>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</si>
  <si>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</si>
  <si>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</si>
  <si>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</si>
  <si>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</si>
  <si>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</si>
  <si>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</si>
  <si>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</si>
  <si>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</si>
  <si>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</si>
  <si>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</si>
  <si>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</si>
  <si>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</si>
  <si>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</si>
  <si>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</si>
  <si>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</si>
  <si>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</si>
  <si>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</si>
  <si>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</si>
  <si>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</si>
  <si>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</si>
  <si>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</si>
  <si>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</si>
  <si>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</si>
  <si>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</si>
  <si>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</si>
  <si>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</si>
  <si>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</si>
  <si>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</si>
  <si>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</si>
  <si>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</si>
  <si>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</si>
  <si>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</si>
  <si>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</si>
  <si>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</si>
  <si>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</si>
  <si>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</si>
  <si>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</si>
  <si>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</si>
  <si>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</si>
  <si>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</si>
  <si>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</si>
  <si>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</si>
  <si>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</si>
  <si>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</si>
  <si>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</si>
  <si>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</si>
  <si>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</si>
  <si>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</si>
  <si>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</si>
  <si>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</si>
  <si>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</si>
  <si>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</si>
  <si>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</si>
  <si>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</si>
  <si>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</si>
  <si>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</si>
  <si>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</si>
  <si>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</si>
  <si>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</si>
  <si>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</si>
  <si>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</si>
  <si>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</si>
  <si>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</si>
  <si>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</si>
  <si>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</si>
  <si>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</si>
  <si>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</si>
  <si>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</si>
  <si>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</si>
  <si>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</si>
  <si>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</si>
  <si>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</si>
  <si>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</si>
  <si>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</si>
  <si>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</si>
  <si>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</si>
  <si>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</si>
  <si>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</si>
  <si>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</si>
  <si>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</si>
  <si>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</si>
  <si>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</si>
  <si>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</si>
  <si>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</si>
  <si>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</si>
  <si>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</si>
  <si>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</si>
  <si>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</si>
  <si>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</si>
  <si>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</si>
  <si>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</si>
  <si>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</si>
  <si>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</si>
  <si>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</si>
  <si>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</si>
  <si>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</si>
  <si>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</si>
  <si>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</si>
  <si>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</si>
  <si>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</si>
  <si>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</si>
  <si>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</si>
  <si>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</si>
  <si>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</si>
  <si>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</si>
  <si>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</si>
  <si>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</si>
  <si>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</si>
  <si>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</si>
  <si>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</si>
  <si>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</si>
  <si>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</si>
  <si>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</si>
  <si>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</si>
  <si>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</si>
  <si>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</si>
  <si>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</si>
  <si>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</si>
  <si>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</si>
  <si>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</si>
  <si>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</si>
  <si>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</si>
  <si>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</si>
  <si>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</si>
  <si>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</si>
  <si>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</si>
  <si>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</si>
  <si>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</si>
  <si>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</si>
  <si>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</si>
  <si>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</si>
  <si>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</si>
  <si>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</si>
  <si>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</si>
  <si>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</si>
  <si>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</si>
  <si>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</si>
  <si>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</si>
  <si>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</si>
  <si>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</si>
  <si>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</si>
  <si>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</si>
  <si>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</si>
  <si>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</si>
  <si>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</si>
  <si>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</si>
  <si>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</si>
  <si>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</si>
  <si>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</si>
  <si>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</si>
  <si>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</si>
  <si>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</si>
  <si>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</si>
  <si>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</si>
  <si>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</si>
  <si>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</si>
  <si>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</si>
  <si>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</si>
  <si>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</si>
  <si>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</si>
  <si>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</si>
  <si>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</si>
  <si>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</si>
  <si>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</si>
  <si>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</si>
  <si>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</si>
  <si>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</si>
  <si>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</si>
  <si>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</si>
  <si>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</si>
  <si>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</si>
  <si>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</si>
  <si>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</si>
  <si>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</si>
  <si>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</si>
  <si>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</si>
  <si>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</si>
  <si>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</si>
  <si>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</si>
  <si>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</si>
  <si>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</si>
  <si>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</si>
  <si>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</si>
  <si>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</si>
  <si>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</si>
  <si>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</si>
  <si>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</si>
  <si>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</si>
  <si>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</si>
  <si>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</si>
  <si>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</si>
  <si>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</si>
  <si>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</si>
  <si>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</si>
  <si>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</si>
  <si>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</si>
  <si>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</si>
  <si>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</si>
  <si>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</si>
  <si>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</si>
  <si>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</si>
  <si>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</si>
  <si>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</si>
  <si>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</si>
  <si>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</si>
  <si>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</si>
  <si>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</si>
  <si>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</si>
  <si>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</si>
  <si>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</si>
  <si>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</si>
  <si>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</si>
  <si>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</si>
  <si>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</si>
  <si>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</si>
  <si>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</si>
  <si>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</si>
  <si>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</si>
  <si>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</si>
  <si>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</si>
  <si>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</si>
  <si>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</si>
  <si>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</si>
  <si>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</si>
  <si>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</si>
  <si>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</si>
  <si>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</si>
  <si>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</si>
  <si>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</si>
  <si>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</si>
  <si>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</si>
  <si>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</si>
  <si>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</si>
  <si>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</si>
  <si>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</si>
  <si>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</si>
  <si>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</si>
  <si>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</si>
  <si>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</si>
  <si>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</si>
  <si>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</si>
  <si>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</si>
  <si>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</si>
  <si>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</si>
  <si>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</si>
  <si>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</si>
  <si>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</si>
  <si>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</si>
  <si>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</si>
  <si>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</si>
  <si>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</si>
  <si>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</si>
  <si>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</si>
  <si>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</si>
  <si>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</si>
  <si>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</si>
  <si>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</si>
  <si>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</si>
  <si>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</si>
  <si>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</si>
  <si>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</si>
  <si>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</si>
  <si>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</si>
  <si>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</si>
  <si>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</si>
  <si>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</si>
  <si>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</si>
  <si>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</si>
  <si>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</si>
  <si>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</si>
  <si>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</si>
  <si>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</si>
  <si>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</si>
  <si>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</si>
  <si>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</si>
  <si>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</si>
  <si>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</si>
  <si>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</si>
  <si>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</si>
  <si>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</si>
  <si>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</si>
  <si>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</si>
  <si>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</si>
  <si>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</si>
  <si>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</si>
  <si>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</si>
  <si>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</si>
  <si>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</si>
  <si>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</si>
  <si>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</si>
  <si>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</si>
  <si>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</si>
  <si>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</si>
  <si>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</si>
  <si>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</si>
  <si>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</si>
  <si>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</si>
  <si>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</si>
  <si>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</si>
  <si>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</si>
  <si>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</si>
  <si>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</si>
  <si>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</si>
  <si>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</si>
  <si>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</si>
  <si>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</si>
  <si>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</si>
  <si>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</si>
  <si>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</si>
  <si>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</si>
  <si>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</si>
  <si>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</si>
  <si>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</si>
  <si>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</si>
  <si>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</si>
  <si>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</si>
  <si>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</si>
  <si>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</si>
  <si>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</si>
  <si>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</si>
  <si>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</si>
  <si>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</si>
  <si>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</si>
  <si>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</si>
  <si>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</si>
  <si>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</si>
  <si>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</si>
  <si>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</si>
  <si>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</si>
  <si>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</si>
  <si>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</si>
  <si>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</si>
  <si>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</si>
  <si>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</si>
  <si>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</si>
  <si>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</si>
  <si>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</si>
  <si>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</si>
  <si>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</si>
  <si>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</si>
  <si>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</si>
  <si>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</si>
  <si>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</si>
  <si>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</si>
  <si>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</si>
  <si>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</si>
  <si>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</si>
  <si>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</si>
  <si>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</si>
  <si>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</si>
  <si>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</si>
  <si>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</si>
  <si>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</si>
  <si>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</si>
  <si>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</si>
  <si>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</si>
  <si>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</si>
  <si>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</si>
  <si>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</si>
  <si>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</si>
  <si>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</si>
  <si>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</si>
  <si>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</si>
  <si>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</si>
  <si>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</si>
  <si>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</si>
  <si>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</si>
  <si>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</si>
  <si>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</si>
  <si>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</si>
  <si>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</si>
  <si>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</si>
  <si>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</si>
  <si>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</si>
  <si>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</si>
  <si>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</si>
  <si>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</si>
  <si>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</si>
  <si>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</si>
  <si>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</si>
  <si>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</si>
  <si>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</si>
  <si>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</si>
  <si>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</si>
  <si>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</si>
  <si>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</si>
  <si>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</si>
  <si>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</si>
  <si>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</si>
  <si>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</si>
  <si>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</si>
  <si>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</si>
  <si>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</si>
  <si>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</si>
  <si>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</si>
  <si>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</si>
  <si>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</si>
  <si>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</si>
  <si>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</si>
  <si>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</si>
  <si>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</si>
  <si>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</si>
  <si>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</si>
  <si>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</si>
  <si>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</si>
  <si>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</si>
  <si>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</si>
  <si>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</si>
  <si>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</si>
  <si>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</si>
  <si>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</si>
  <si>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</si>
  <si>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</si>
  <si>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</si>
  <si>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</si>
  <si>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</si>
  <si>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</si>
  <si>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</si>
  <si>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</si>
  <si>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</si>
  <si>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</si>
  <si>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</si>
  <si>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</si>
  <si>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</si>
  <si>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</si>
  <si>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</si>
  <si>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</si>
  <si>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</si>
  <si>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</si>
  <si>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</si>
  <si>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</si>
  <si>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</si>
  <si>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</si>
  <si>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</si>
  <si>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</si>
  <si>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</si>
  <si>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</si>
  <si>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</si>
  <si>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</si>
  <si>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</si>
  <si>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</si>
  <si>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</si>
  <si>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</si>
  <si>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</si>
  <si>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</si>
  <si>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</si>
  <si>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</si>
  <si>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</si>
  <si>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</si>
  <si>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</si>
  <si>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</si>
  <si>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</si>
  <si>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</si>
  <si>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</si>
  <si>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</si>
  <si>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</si>
  <si>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</si>
  <si>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</si>
  <si>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</si>
  <si>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</si>
  <si>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</si>
  <si>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</si>
  <si>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</si>
  <si>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</si>
  <si>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</si>
  <si>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</si>
  <si>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</si>
  <si>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</si>
  <si>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</si>
  <si>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</si>
  <si>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</si>
  <si>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</si>
  <si>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</si>
  <si>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</si>
  <si>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</si>
  <si>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</si>
  <si>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</si>
  <si>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</si>
  <si>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</si>
  <si>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</si>
  <si>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</si>
  <si>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</si>
  <si>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</si>
  <si>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</si>
  <si>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</si>
  <si>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</si>
  <si>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</si>
  <si>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</si>
  <si>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</si>
  <si>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</si>
  <si>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</si>
  <si>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</si>
  <si>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</si>
  <si>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</si>
  <si>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</si>
  <si>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</si>
  <si>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</si>
  <si>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</si>
  <si>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</si>
  <si>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</si>
  <si>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</si>
  <si>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</si>
  <si>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</si>
  <si>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</si>
  <si>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</si>
  <si>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</si>
  <si>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</si>
  <si>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</si>
  <si>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</si>
  <si>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</si>
  <si>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</si>
  <si>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</si>
  <si>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</si>
  <si>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</si>
  <si>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</si>
  <si>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</si>
  <si>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</si>
  <si>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</si>
  <si>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</si>
  <si>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</si>
  <si>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</si>
  <si>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</si>
  <si>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</si>
  <si>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</si>
  <si>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</si>
  <si>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</si>
  <si>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</si>
  <si>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</si>
  <si>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</si>
  <si>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</si>
  <si>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</si>
  <si>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</si>
  <si>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</si>
  <si>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</si>
  <si>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</si>
  <si>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</si>
  <si>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</si>
  <si>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</si>
  <si>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</si>
  <si>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</si>
  <si>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</si>
  <si>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</si>
  <si>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</si>
  <si>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</si>
  <si>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</si>
  <si>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</si>
  <si>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</si>
  <si>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</si>
  <si>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</si>
  <si>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</si>
  <si>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</si>
  <si>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</si>
  <si>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</si>
  <si>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</si>
  <si>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</si>
  <si>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</si>
  <si>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</si>
  <si>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</si>
  <si>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</si>
  <si>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</si>
  <si>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</si>
  <si>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</si>
  <si>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</si>
  <si>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</si>
  <si>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</si>
  <si>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</si>
  <si>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</si>
  <si>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</si>
  <si>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</si>
  <si>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</si>
  <si>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</si>
  <si>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</si>
  <si>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</si>
  <si>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</si>
  <si>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</si>
  <si>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</si>
  <si>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</si>
  <si>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</si>
  <si>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</si>
  <si>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</si>
  <si>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</si>
  <si>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</si>
  <si>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</si>
  <si>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</si>
  <si>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</si>
  <si>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</si>
  <si>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</si>
  <si>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</si>
  <si>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</si>
  <si>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</si>
  <si>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</si>
  <si>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</si>
  <si>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</si>
  <si>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</si>
  <si>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</si>
  <si>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</si>
  <si>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</si>
  <si>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</si>
  <si>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</si>
  <si>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</si>
  <si>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</si>
  <si>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</si>
  <si>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</si>
  <si>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</si>
  <si>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</si>
  <si>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</si>
  <si>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</si>
  <si>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</si>
  <si>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</si>
  <si>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</si>
  <si>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</si>
  <si>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</si>
  <si>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</si>
  <si>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</si>
  <si>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</si>
  <si>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</si>
  <si>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</si>
  <si>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</si>
  <si>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</si>
  <si>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</si>
  <si>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</si>
  <si>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</si>
  <si>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</si>
  <si>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</si>
  <si>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</si>
  <si>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</si>
  <si>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</si>
  <si>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</si>
  <si>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</si>
  <si>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</si>
  <si>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</si>
  <si>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</si>
  <si>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</si>
  <si>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</si>
  <si>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</si>
  <si>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</si>
  <si>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</si>
  <si>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</si>
  <si>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</si>
  <si>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</si>
  <si>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</si>
  <si>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</si>
  <si>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</si>
  <si>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</si>
  <si>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</si>
  <si>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</si>
  <si>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</si>
  <si>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</si>
  <si>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</si>
  <si>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</si>
  <si>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</si>
  <si>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</si>
  <si>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</si>
  <si>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</si>
  <si>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</si>
  <si>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</si>
  <si>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</si>
  <si>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</si>
  <si>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</si>
  <si>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</si>
  <si>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</si>
  <si>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</si>
  <si>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</si>
  <si>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</si>
  <si>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</si>
  <si>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</si>
  <si>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</si>
  <si>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</si>
  <si>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</si>
  <si>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</si>
  <si>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</si>
  <si>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</si>
  <si>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</si>
  <si>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</si>
  <si>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</si>
  <si>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</si>
  <si>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</si>
  <si>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</si>
  <si>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</si>
  <si>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</si>
  <si>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</si>
  <si>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</si>
  <si>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</si>
  <si>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</si>
  <si>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</si>
  <si>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</si>
  <si>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</si>
  <si>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</si>
  <si>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</si>
  <si>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</si>
  <si>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</si>
  <si>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</si>
  <si>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</si>
  <si>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</si>
  <si>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</si>
  <si>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</si>
  <si>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</si>
  <si>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</si>
  <si>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</si>
  <si>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</si>
  <si>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</si>
  <si>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</si>
  <si>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</si>
  <si>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</si>
  <si>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</si>
  <si>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</si>
  <si>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</si>
  <si>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</si>
  <si>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</si>
  <si>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</si>
  <si>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</si>
  <si>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</si>
  <si>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</si>
  <si>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</si>
  <si>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</si>
  <si>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</si>
  <si>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</si>
  <si>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</si>
  <si>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</si>
  <si>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</si>
  <si>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</si>
  <si>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</si>
  <si>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</si>
  <si>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</si>
  <si>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</si>
  <si>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</si>
  <si>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</si>
  <si>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</si>
  <si>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</si>
  <si>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</si>
  <si>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</si>
  <si>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</si>
  <si>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</si>
  <si>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</si>
  <si>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</si>
  <si>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</si>
  <si>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</si>
  <si>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</si>
  <si>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</si>
  <si>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</si>
  <si>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</si>
  <si>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</si>
  <si>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</si>
  <si>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</si>
  <si>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</si>
  <si>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</si>
  <si>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</si>
  <si>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</si>
  <si>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</si>
  <si>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</si>
  <si>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</si>
  <si>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</si>
  <si>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</si>
  <si>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</si>
  <si>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</si>
  <si>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</si>
  <si>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</si>
  <si>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</si>
  <si>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</si>
  <si>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</si>
  <si>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</si>
  <si>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</si>
  <si>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</si>
  <si>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</si>
  <si>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</si>
  <si>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</si>
  <si>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</si>
  <si>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</si>
  <si>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</si>
  <si>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</si>
  <si>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</si>
  <si>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</si>
  <si>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</si>
  <si>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</si>
  <si>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</si>
  <si>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</si>
  <si>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</si>
  <si>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</si>
  <si>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</si>
  <si>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</si>
  <si>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</si>
  <si>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</si>
  <si>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</si>
  <si>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</si>
  <si>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</si>
  <si>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</si>
  <si>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</si>
  <si>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</si>
  <si>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</si>
  <si>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</si>
  <si>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</si>
  <si>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</si>
  <si>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</si>
  <si>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</si>
  <si>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</si>
  <si>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</si>
  <si>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</si>
  <si>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</si>
  <si>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</si>
  <si>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</si>
  <si>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</si>
  <si>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</si>
  <si>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</si>
  <si>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</si>
  <si>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</si>
  <si>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</si>
  <si>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</si>
  <si>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</si>
  <si>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</si>
  <si>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</si>
  <si>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</si>
  <si>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</si>
  <si>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</si>
  <si>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</si>
  <si>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</si>
  <si>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</si>
  <si>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</si>
  <si>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</si>
  <si>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</si>
  <si>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</si>
  <si>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</si>
  <si>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</si>
  <si>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</si>
  <si>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</si>
  <si>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</si>
  <si>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</si>
  <si>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</si>
  <si>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</si>
  <si>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</si>
  <si>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</si>
  <si>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</si>
  <si>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</si>
  <si>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</si>
  <si>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</si>
  <si>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</si>
  <si>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</si>
  <si>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</si>
  <si>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</si>
  <si>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</si>
  <si>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</si>
  <si>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</si>
  <si>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</si>
  <si>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</si>
  <si>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</si>
  <si>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</si>
  <si>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</si>
  <si>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</si>
  <si>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</si>
  <si>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</si>
  <si>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</si>
  <si>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</si>
  <si>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</si>
  <si>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</si>
  <si>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</si>
  <si>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</si>
  <si>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</si>
  <si>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</si>
  <si>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</si>
  <si>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</si>
  <si>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</si>
  <si>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</si>
  <si>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</si>
  <si>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</si>
  <si>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</si>
  <si>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</si>
  <si>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</si>
  <si>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</si>
  <si>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</si>
  <si>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</si>
  <si>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</si>
  <si>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</si>
  <si>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</si>
  <si>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</si>
  <si>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</si>
  <si>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</si>
  <si>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</si>
  <si>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</si>
  <si>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</si>
  <si>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</si>
  <si>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</si>
  <si>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</si>
  <si>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</si>
  <si>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</si>
  <si>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</si>
  <si>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</si>
  <si>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</si>
  <si>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</si>
  <si>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</si>
  <si>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</si>
  <si>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</si>
  <si>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</si>
  <si>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</si>
  <si>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</si>
  <si>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</si>
  <si>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</si>
  <si>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</si>
  <si>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</si>
  <si>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</si>
  <si>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</si>
  <si>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</si>
  <si>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</si>
  <si>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</si>
  <si>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</si>
  <si>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</si>
  <si>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</si>
  <si>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</si>
  <si>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</si>
  <si>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</si>
  <si>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</si>
  <si>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</si>
  <si>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</si>
  <si>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</si>
  <si>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</si>
  <si>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</si>
  <si>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</si>
  <si>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</si>
  <si>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</si>
  <si>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</si>
  <si>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</si>
  <si>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</si>
  <si>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</si>
  <si>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</si>
  <si>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</si>
  <si>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</si>
  <si>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</si>
  <si>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</si>
  <si>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</si>
  <si>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</si>
  <si>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</si>
  <si>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</si>
  <si>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</si>
  <si>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</si>
  <si>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</si>
  <si>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</si>
  <si>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</si>
  <si>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</si>
  <si>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</si>
  <si>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</si>
  <si>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</si>
  <si>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</si>
  <si>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</si>
  <si>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</si>
  <si>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</si>
  <si>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</si>
  <si>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</si>
  <si>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</si>
  <si>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</si>
  <si>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</si>
  <si>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</si>
  <si>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</si>
  <si>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</si>
  <si>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</si>
  <si>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</si>
  <si>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</si>
  <si>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</si>
  <si>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</si>
  <si>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</si>
  <si>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</si>
  <si>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</si>
  <si>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</si>
  <si>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</si>
  <si>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</si>
  <si>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</si>
  <si>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</si>
  <si>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</si>
  <si>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</si>
  <si>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</si>
  <si>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</si>
  <si>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</si>
  <si>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</si>
  <si>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</si>
  <si>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</si>
  <si>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</si>
  <si>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</si>
  <si>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</si>
  <si>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</si>
  <si>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</si>
  <si>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</si>
  <si>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</si>
  <si>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</si>
  <si>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</si>
  <si>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</si>
  <si>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</si>
  <si>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</si>
  <si>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</si>
  <si>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</si>
  <si>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</si>
  <si>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</si>
  <si>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</si>
  <si>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</si>
  <si>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</si>
  <si>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</si>
  <si>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</si>
  <si>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</si>
  <si>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</si>
  <si>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</si>
  <si>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</si>
  <si>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</si>
  <si>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</si>
  <si>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</si>
  <si>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</si>
  <si>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</si>
  <si>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</si>
  <si>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</si>
  <si>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</si>
  <si>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</si>
  <si>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</si>
  <si>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</si>
  <si>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</si>
  <si>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</si>
  <si>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</si>
  <si>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</si>
  <si>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</si>
  <si>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</si>
  <si>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</si>
  <si>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</si>
  <si>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</si>
  <si>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</si>
  <si>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</si>
  <si>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</si>
  <si>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</si>
  <si>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</si>
  <si>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</si>
  <si>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</si>
  <si>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</si>
  <si>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</si>
  <si>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</si>
  <si>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</si>
  <si>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</si>
  <si>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</si>
  <si>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</si>
  <si>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</si>
  <si>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</si>
  <si>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</si>
  <si>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</si>
  <si>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</si>
  <si>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</si>
  <si>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</si>
  <si>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</si>
  <si>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</si>
  <si>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</si>
  <si>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</si>
  <si>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</si>
  <si>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</si>
  <si>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</si>
  <si>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</si>
  <si>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</si>
  <si>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</si>
  <si>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</si>
  <si>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</si>
  <si>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</si>
  <si>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</si>
  <si>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</si>
  <si>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</si>
  <si>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</si>
  <si>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</si>
  <si>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</si>
  <si>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</si>
  <si>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</si>
  <si>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</si>
  <si>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</si>
  <si>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</si>
  <si>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</si>
  <si>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</si>
  <si>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</si>
  <si>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</si>
  <si>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</si>
  <si>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</si>
  <si>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</si>
  <si>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</si>
  <si>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</si>
  <si>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</si>
  <si>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</si>
  <si>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</si>
  <si>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</si>
  <si>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</si>
  <si>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</si>
  <si>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</si>
  <si>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</si>
  <si>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</si>
  <si>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</si>
  <si>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</si>
  <si>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</si>
  <si>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</si>
  <si>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</si>
  <si>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</si>
  <si>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</si>
  <si>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</si>
  <si>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</si>
  <si>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</si>
  <si>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</si>
  <si>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</si>
  <si>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</si>
  <si>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</si>
  <si>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</si>
  <si>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</si>
  <si>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</si>
  <si>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</si>
  <si>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</si>
  <si>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</si>
  <si>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</si>
  <si>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</si>
  <si>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</si>
  <si>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</si>
  <si>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</si>
  <si>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</si>
  <si>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</si>
  <si>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</si>
  <si>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</si>
  <si>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</si>
  <si>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</si>
  <si>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</si>
  <si>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</si>
  <si>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</si>
  <si>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</si>
  <si>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</si>
  <si>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</si>
  <si>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</si>
  <si>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</si>
  <si>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</si>
  <si>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</si>
  <si>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</si>
  <si>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</si>
  <si>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</si>
  <si>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</si>
  <si>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</si>
  <si>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</si>
  <si>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</si>
  <si>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</si>
  <si>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</si>
  <si>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</si>
  <si>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</si>
  <si>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</si>
  <si>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</si>
  <si>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</si>
  <si>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</si>
  <si>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</si>
  <si>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</si>
  <si>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</si>
  <si>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</si>
  <si>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</si>
  <si>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</si>
  <si>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</si>
  <si>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</si>
  <si>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</si>
  <si>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</si>
  <si>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</si>
  <si>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</si>
  <si>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</si>
  <si>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</si>
  <si>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</si>
  <si>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</si>
  <si>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</si>
  <si>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</si>
  <si>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</si>
  <si>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</si>
  <si>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</si>
  <si>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</si>
  <si>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</si>
  <si>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</si>
  <si>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</si>
  <si>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</si>
  <si>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</si>
  <si>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</si>
  <si>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</si>
  <si>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</si>
  <si>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</si>
  <si>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</si>
  <si>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</si>
  <si>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</si>
  <si>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</si>
  <si>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</si>
  <si>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</si>
  <si>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</si>
  <si>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</si>
  <si>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</si>
  <si>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</si>
  <si>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</si>
  <si>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</si>
  <si>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</si>
  <si>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</si>
  <si>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</si>
  <si>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</si>
  <si>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</si>
  <si>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</si>
  <si>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</si>
  <si>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</si>
  <si>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</si>
  <si>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</si>
  <si>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</si>
  <si>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</si>
  <si>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</si>
  <si>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</si>
  <si>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</si>
  <si>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</si>
  <si>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</si>
  <si>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</si>
  <si>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</si>
  <si>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</si>
  <si>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</si>
  <si>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</si>
  <si>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</si>
  <si>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</si>
  <si>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</si>
  <si>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</si>
  <si>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</si>
  <si>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</si>
  <si>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</si>
  <si>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</si>
  <si>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</si>
  <si>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</si>
  <si>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</si>
  <si>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</si>
  <si>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</si>
  <si>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</si>
  <si>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</si>
  <si>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</si>
  <si>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</si>
  <si>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</si>
  <si>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</si>
  <si>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</si>
  <si>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</si>
  <si>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</si>
  <si>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</si>
  <si>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</si>
  <si>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</si>
  <si>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</si>
  <si>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</si>
  <si>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</si>
  <si>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</si>
  <si>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</si>
  <si>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</si>
  <si>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</si>
  <si>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</si>
  <si>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</si>
  <si>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</si>
  <si>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</si>
  <si>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</si>
  <si>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</si>
  <si>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</si>
  <si>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</si>
  <si>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</si>
  <si>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</si>
  <si>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</si>
  <si>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</si>
  <si>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</si>
  <si>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</si>
  <si>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</si>
  <si>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</si>
  <si>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</si>
  <si>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</si>
  <si>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</si>
  <si>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</si>
  <si>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</si>
  <si>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</si>
  <si>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</si>
  <si>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</si>
  <si>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</si>
  <si>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</si>
  <si>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</si>
  <si>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</si>
  <si>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</si>
  <si>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</si>
  <si>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</si>
  <si>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</si>
  <si>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</si>
  <si>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</si>
  <si>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</si>
  <si>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</si>
  <si>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</si>
  <si>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</si>
  <si>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</si>
  <si>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</si>
  <si>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</si>
  <si>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</si>
  <si>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</si>
  <si>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</si>
  <si>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</si>
  <si>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</si>
  <si>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</si>
  <si>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</si>
  <si>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</si>
  <si>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</si>
  <si>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</si>
  <si>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</si>
  <si>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</si>
  <si>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</si>
  <si>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</si>
  <si>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</si>
  <si>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</si>
  <si>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</si>
  <si>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</si>
  <si>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</si>
  <si>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</si>
  <si>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</si>
  <si>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</si>
  <si>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</si>
  <si>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</si>
  <si>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</si>
  <si>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</si>
  <si>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</si>
  <si>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</si>
  <si>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</si>
  <si>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</si>
  <si>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</si>
  <si>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</si>
  <si>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</si>
  <si>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</si>
  <si>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</si>
  <si>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</si>
  <si>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</si>
  <si>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</si>
  <si>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</si>
  <si>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</si>
  <si>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</si>
  <si>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</si>
  <si>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</si>
  <si>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</si>
  <si>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</si>
  <si>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</si>
  <si>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</si>
  <si>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</si>
  <si>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</si>
  <si>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</si>
  <si>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</si>
  <si>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</si>
  <si>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</si>
  <si>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</si>
  <si>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</si>
  <si>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</si>
  <si>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</si>
  <si>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</si>
  <si>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</si>
  <si>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</si>
  <si>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</si>
  <si>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</si>
  <si>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</si>
  <si>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</si>
  <si>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</si>
  <si>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</si>
  <si>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</si>
  <si>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</si>
  <si>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</si>
  <si>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</si>
  <si>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</si>
  <si>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</si>
  <si>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</si>
  <si>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</si>
  <si>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</si>
  <si>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</si>
  <si>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</si>
  <si>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</si>
  <si>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</si>
  <si>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</si>
  <si>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</si>
  <si>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</si>
  <si>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</si>
  <si>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</si>
  <si>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</si>
  <si>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</si>
  <si>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</si>
  <si>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</si>
  <si>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</si>
  <si>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</si>
  <si>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</si>
  <si>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</si>
  <si>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</si>
  <si>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</si>
  <si>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</si>
  <si>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</si>
  <si>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</si>
  <si>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</si>
  <si>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</si>
  <si>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</si>
  <si>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</si>
  <si>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</si>
  <si>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</si>
  <si>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</si>
  <si>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</si>
  <si>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</si>
  <si>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</si>
  <si>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</si>
  <si>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</si>
  <si>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</si>
  <si>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</si>
  <si>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</si>
  <si>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</si>
  <si>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</si>
  <si>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</si>
  <si>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</si>
  <si>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</si>
  <si>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</si>
  <si>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</si>
  <si>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</si>
  <si>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</si>
  <si>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</si>
  <si>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</si>
  <si>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</si>
  <si>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</si>
  <si>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</si>
  <si>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</si>
  <si>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</si>
  <si>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</si>
  <si>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</si>
  <si>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</si>
  <si>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</si>
  <si>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</si>
  <si>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</si>
  <si>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</si>
  <si>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</si>
  <si>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</si>
  <si>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</si>
  <si>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</si>
  <si>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</si>
  <si>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</si>
  <si>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</si>
  <si>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</si>
  <si>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</si>
  <si>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</si>
  <si>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</si>
  <si>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</si>
  <si>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</si>
  <si>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</si>
  <si>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</si>
  <si>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</si>
  <si>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</si>
  <si>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</si>
  <si>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</si>
  <si>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</si>
  <si>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</si>
  <si>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</si>
  <si>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</si>
  <si>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</si>
  <si>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</si>
  <si>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</si>
  <si>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</si>
  <si>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</si>
  <si>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</si>
  <si>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</si>
  <si>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</si>
  <si>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</si>
  <si>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</si>
  <si>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</si>
  <si>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</si>
  <si>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</si>
  <si>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</si>
  <si>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</si>
  <si>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</si>
  <si>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</si>
  <si>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</si>
  <si>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</si>
  <si>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</si>
  <si>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</si>
  <si>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</si>
  <si>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</si>
  <si>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</si>
  <si>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</si>
  <si>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</si>
  <si>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</si>
  <si>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</si>
  <si>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</si>
  <si>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</si>
  <si>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</si>
  <si>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</si>
  <si>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</si>
  <si>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</si>
  <si>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</si>
  <si>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</si>
  <si>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</si>
  <si>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</si>
  <si>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</si>
  <si>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</si>
  <si>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</si>
  <si>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</si>
  <si>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</si>
  <si>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</si>
  <si>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</si>
  <si>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</si>
  <si>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</si>
  <si>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</si>
  <si>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</si>
  <si>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</si>
  <si>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</si>
  <si>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</si>
  <si>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</si>
  <si>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</si>
  <si>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</si>
  <si>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</si>
  <si>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</si>
  <si>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</si>
  <si>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</si>
  <si>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</si>
  <si>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</si>
  <si>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</si>
  <si>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</si>
  <si>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</si>
  <si>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</si>
  <si>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</si>
  <si>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</si>
  <si>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</si>
  <si>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</si>
  <si>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</si>
  <si>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</si>
  <si>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</si>
  <si>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</si>
  <si>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</si>
  <si>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</si>
  <si>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</si>
  <si>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</si>
  <si>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</si>
  <si>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</si>
  <si>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</si>
  <si>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</si>
  <si>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</si>
  <si>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</si>
  <si>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</si>
  <si>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</si>
  <si>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</si>
  <si>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</si>
  <si>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</si>
  <si>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</si>
  <si>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</si>
  <si>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</si>
  <si>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</si>
  <si>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</si>
  <si>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</si>
  <si>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</si>
  <si>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</si>
  <si>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</si>
  <si>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</si>
  <si>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</si>
  <si>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</si>
  <si>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</si>
  <si>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</si>
  <si>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</si>
  <si>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</si>
  <si>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</si>
  <si>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</si>
  <si>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</si>
  <si>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</si>
  <si>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</si>
  <si>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</si>
  <si>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</si>
  <si>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</si>
  <si>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</si>
  <si>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</si>
  <si>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</si>
  <si>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</si>
  <si>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</si>
  <si>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</si>
  <si>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</si>
  <si>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</si>
  <si>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</si>
  <si>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</si>
  <si>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</si>
  <si>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</si>
  <si>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</si>
  <si>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</si>
  <si>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</si>
  <si>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</si>
  <si>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</si>
  <si>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</si>
  <si>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</si>
  <si>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</si>
  <si>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</si>
  <si>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</si>
  <si>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</si>
  <si>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</si>
  <si>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</si>
  <si>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</si>
  <si>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</si>
  <si>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</si>
  <si>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</si>
  <si>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</si>
  <si>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</si>
  <si>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</si>
  <si>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</si>
  <si>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</si>
  <si>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</si>
  <si>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</si>
  <si>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</si>
  <si>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</si>
  <si>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</si>
  <si>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</si>
  <si>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</si>
  <si>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</si>
  <si>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</si>
  <si>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</si>
  <si>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</si>
  <si>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</si>
  <si>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</si>
  <si>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</si>
  <si>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</si>
  <si>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</si>
  <si>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</si>
  <si>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</si>
  <si>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</si>
  <si>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</si>
  <si>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</si>
  <si>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</si>
  <si>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</si>
  <si>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</si>
  <si>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</si>
  <si>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</si>
  <si>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</si>
  <si>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</si>
  <si>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</si>
  <si>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</si>
  <si>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</si>
  <si>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</si>
  <si>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</si>
  <si>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</si>
  <si>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</si>
  <si>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</si>
  <si>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</si>
  <si>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</si>
  <si>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</si>
  <si>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</si>
  <si>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</si>
  <si>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</si>
  <si>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</si>
  <si>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</si>
  <si>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</si>
  <si>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</si>
  <si>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</si>
  <si>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</si>
  <si>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</si>
  <si>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</si>
  <si>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</si>
  <si>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</si>
  <si>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</si>
  <si>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</si>
  <si>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</si>
  <si>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</si>
  <si>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</si>
  <si>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</si>
  <si>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</si>
  <si>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</si>
  <si>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</si>
  <si>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</si>
  <si>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</si>
  <si>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</si>
  <si>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</si>
  <si>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</si>
  <si>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</si>
  <si>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</si>
  <si>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</si>
  <si>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</si>
  <si>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</si>
  <si>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</si>
  <si>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</si>
  <si>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</si>
  <si>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</si>
  <si>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</si>
  <si>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</si>
  <si>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</si>
  <si>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</si>
  <si>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</si>
  <si>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</si>
  <si>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</si>
  <si>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</si>
  <si>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</si>
  <si>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</si>
  <si>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</si>
  <si>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</si>
  <si>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</si>
  <si>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</si>
  <si>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</si>
  <si>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</si>
  <si>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</si>
  <si>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</si>
  <si>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</si>
  <si>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</si>
  <si>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</si>
  <si>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</si>
  <si>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</si>
  <si>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</si>
  <si>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</si>
  <si>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</si>
  <si>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</si>
  <si>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</si>
  <si>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</si>
  <si>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</si>
  <si>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</si>
  <si>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</si>
  <si>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</si>
  <si>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</si>
  <si>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</si>
  <si>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</si>
  <si>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</si>
  <si>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</si>
  <si>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</si>
  <si>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</si>
  <si>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</si>
  <si>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</si>
  <si>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</si>
  <si>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</si>
  <si>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</si>
  <si>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</si>
  <si>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</si>
  <si>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</si>
  <si>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</si>
  <si>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</si>
  <si>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</si>
  <si>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</si>
  <si>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</si>
  <si>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</si>
  <si>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</si>
  <si>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</si>
  <si>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</si>
  <si>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</si>
  <si>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</si>
  <si>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</si>
  <si>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</si>
  <si>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</si>
  <si>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</si>
  <si>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</si>
  <si>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</si>
  <si>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</si>
  <si>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</si>
  <si>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</si>
  <si>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</si>
  <si>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</si>
  <si>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</si>
  <si>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</si>
  <si>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</si>
  <si>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</si>
  <si>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</si>
  <si>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</si>
  <si>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</si>
  <si>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</si>
  <si>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</si>
  <si>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</si>
  <si>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</si>
  <si>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</si>
  <si>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</si>
  <si>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</si>
  <si>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</si>
  <si>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</si>
  <si>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</si>
  <si>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</si>
  <si>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</si>
  <si>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</si>
  <si>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</si>
  <si>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</si>
  <si>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</si>
  <si>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</si>
  <si>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</si>
  <si>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</si>
  <si>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</si>
  <si>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</si>
  <si>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</si>
  <si>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</si>
  <si>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</si>
  <si>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</si>
  <si>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</si>
  <si>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</si>
  <si>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</si>
  <si>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</si>
  <si>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</si>
  <si>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</si>
  <si>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</si>
  <si>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</si>
  <si>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</si>
  <si>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</si>
  <si>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</si>
  <si>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</si>
  <si>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</si>
  <si>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</si>
  <si>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</si>
  <si>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</si>
  <si>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</si>
  <si>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</si>
  <si>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</si>
  <si>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</si>
  <si>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</si>
  <si>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</si>
  <si>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</si>
  <si>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</si>
  <si>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</si>
  <si>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</si>
  <si>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</si>
  <si>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</si>
  <si>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</si>
  <si>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</si>
  <si>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</si>
  <si>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</si>
  <si>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</si>
  <si>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</si>
  <si>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</si>
  <si>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</si>
  <si>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</si>
  <si>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</si>
  <si>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</si>
  <si>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</si>
  <si>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</si>
  <si>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</si>
  <si>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</si>
  <si>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</si>
  <si>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</si>
  <si>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</si>
  <si>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</si>
  <si>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</si>
  <si>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</si>
  <si>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</si>
  <si>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</si>
  <si>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</si>
  <si>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</si>
  <si>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</si>
  <si>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</si>
  <si>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</si>
  <si>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</si>
  <si>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</si>
  <si>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</si>
  <si>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</si>
  <si>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</si>
  <si>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</si>
  <si>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</si>
  <si>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</si>
  <si>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</si>
  <si>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</si>
  <si>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</si>
  <si>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</si>
  <si>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</si>
  <si>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</si>
  <si>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</si>
  <si>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</si>
  <si>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</si>
  <si>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</si>
  <si>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</si>
  <si>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</si>
  <si>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</si>
  <si>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</si>
  <si>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</si>
  <si>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</si>
  <si>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</si>
  <si>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</si>
  <si>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</si>
  <si>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</si>
  <si>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</si>
  <si>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</si>
  <si>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</si>
  <si>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</si>
  <si>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</si>
  <si>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</si>
  <si>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</si>
  <si>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</si>
  <si>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</si>
  <si>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</si>
  <si>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</si>
  <si>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</si>
  <si>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</si>
  <si>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</si>
  <si>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</si>
  <si>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</si>
  <si>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</si>
  <si>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</si>
  <si>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</si>
  <si>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</si>
  <si>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</si>
  <si>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</si>
  <si>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</si>
  <si>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</si>
  <si>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</si>
  <si>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</si>
  <si>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</si>
  <si>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</si>
  <si>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</si>
  <si>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</si>
  <si>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</si>
  <si>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</si>
  <si>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</si>
  <si>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</si>
  <si>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</si>
  <si>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</si>
  <si>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</si>
  <si>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</si>
  <si>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</si>
  <si>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</si>
  <si>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</si>
  <si>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</si>
  <si>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</si>
  <si>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</si>
  <si>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</si>
  <si>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</si>
  <si>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</si>
  <si>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</si>
  <si>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</si>
  <si>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</si>
  <si>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</si>
  <si>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</si>
  <si>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</si>
  <si>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</si>
  <si>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</si>
  <si>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</si>
  <si>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</si>
  <si>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</si>
  <si>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</si>
  <si>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</si>
  <si>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</si>
  <si>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</si>
  <si>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</si>
  <si>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</si>
  <si>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</si>
  <si>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</si>
  <si>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</si>
  <si>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</si>
  <si>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</si>
  <si>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</si>
  <si>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</si>
  <si>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</si>
  <si>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</si>
  <si>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</si>
  <si>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</si>
  <si>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</si>
  <si>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</si>
  <si>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</si>
  <si>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</si>
  <si>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</si>
  <si>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</si>
  <si>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</si>
  <si>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</si>
  <si>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</si>
  <si>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</si>
  <si>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</si>
  <si>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</si>
  <si>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</si>
  <si>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</si>
  <si>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</si>
  <si>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</si>
  <si>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</si>
  <si>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</si>
  <si>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</si>
  <si>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</si>
  <si>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</si>
  <si>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</si>
  <si>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</si>
  <si>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</si>
  <si>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</si>
  <si>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</si>
  <si>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</si>
  <si>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</si>
  <si>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</si>
  <si>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</si>
  <si>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</si>
  <si>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</si>
  <si>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</si>
  <si>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</si>
  <si>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</si>
  <si>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</si>
  <si>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</si>
  <si>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</si>
  <si>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</si>
  <si>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</si>
  <si>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</si>
  <si>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</si>
  <si>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</si>
  <si>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</si>
  <si>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</si>
  <si>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</si>
  <si>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</si>
  <si>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</si>
  <si>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</si>
  <si>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</si>
  <si>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</si>
  <si>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</si>
  <si>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</si>
  <si>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</si>
  <si>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</si>
  <si>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</si>
  <si>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</si>
  <si>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</si>
  <si>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</si>
  <si>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</si>
  <si>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</si>
  <si>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</si>
  <si>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</si>
  <si>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</si>
  <si>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</si>
  <si>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</si>
  <si>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</si>
  <si>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</si>
  <si>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</si>
  <si>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</si>
  <si>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</si>
  <si>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</si>
  <si>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</si>
  <si>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</si>
  <si>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</si>
  <si>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</si>
  <si>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</si>
  <si>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</si>
  <si>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</si>
  <si>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</si>
  <si>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</si>
  <si>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</si>
  <si>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</si>
  <si>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</si>
  <si>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</si>
  <si>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</si>
  <si>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</si>
  <si>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</si>
  <si>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</si>
  <si>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</si>
  <si>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</si>
  <si>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</si>
  <si>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</si>
  <si>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</si>
  <si>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</si>
  <si>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</si>
  <si>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</si>
  <si>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</si>
  <si>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</si>
  <si>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</si>
  <si>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</si>
  <si>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</si>
  <si>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</si>
  <si>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</si>
  <si>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</si>
  <si>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</si>
  <si>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</si>
  <si>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</si>
  <si>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</si>
  <si>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</si>
  <si>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</si>
  <si>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</si>
  <si>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</si>
  <si>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</si>
  <si>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</si>
  <si>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</si>
  <si>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</si>
  <si>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</si>
  <si>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</si>
  <si>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</si>
  <si>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</si>
  <si>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</si>
  <si>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</si>
  <si>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</si>
  <si>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</si>
  <si>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</si>
  <si>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</si>
  <si>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</si>
  <si>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</si>
  <si>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</si>
  <si>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</si>
  <si>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</si>
  <si>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</si>
  <si>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</si>
  <si>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</si>
  <si>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</si>
  <si>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</si>
  <si>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</si>
  <si>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</si>
  <si>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</si>
  <si>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</si>
  <si>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</si>
  <si>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</si>
  <si>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</si>
  <si>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</si>
  <si>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</si>
  <si>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</si>
  <si>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</si>
  <si>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</si>
  <si>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</si>
  <si>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</si>
  <si>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</si>
  <si>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</si>
  <si>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</si>
  <si>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</si>
  <si>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</si>
  <si>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</si>
  <si>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</si>
  <si>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</si>
  <si>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</si>
  <si>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</si>
  <si>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</si>
  <si>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</si>
  <si>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</si>
  <si>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</si>
  <si>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</si>
  <si>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</si>
  <si>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</si>
  <si>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</si>
  <si>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</si>
  <si>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</si>
  <si>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</si>
  <si>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</si>
  <si>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</si>
  <si>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</si>
  <si>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</si>
  <si>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</si>
  <si>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</si>
  <si>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</si>
  <si>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</si>
  <si>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</si>
  <si>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</si>
  <si>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</si>
  <si>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</si>
  <si>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</si>
  <si>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</si>
  <si>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</si>
  <si>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</si>
  <si>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</si>
  <si>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</si>
  <si>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</si>
  <si>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</si>
  <si>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</si>
  <si>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</si>
  <si>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</si>
  <si>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</si>
  <si>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</si>
  <si>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</si>
  <si>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</si>
  <si>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</si>
  <si>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</si>
  <si>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</si>
  <si>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</si>
  <si>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</si>
  <si>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</si>
  <si>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</si>
  <si>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</si>
  <si>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</si>
  <si>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</si>
  <si>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</si>
  <si>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</si>
  <si>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</si>
  <si>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</si>
  <si>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</si>
  <si>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</si>
  <si>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</si>
  <si>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</si>
  <si>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</si>
  <si>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</si>
  <si>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</si>
  <si>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</si>
  <si>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</si>
  <si>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</si>
  <si>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</si>
  <si>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</si>
  <si>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</si>
  <si>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</si>
  <si>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</si>
  <si>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</si>
  <si>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</si>
  <si>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</si>
  <si>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</si>
  <si>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</si>
  <si>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</si>
  <si>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</si>
  <si>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</si>
  <si>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</si>
  <si>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</si>
  <si>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</si>
  <si>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</si>
  <si>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</si>
  <si>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</si>
  <si>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</si>
  <si>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</si>
  <si>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</si>
  <si>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</si>
  <si>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</si>
  <si>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</si>
  <si>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</si>
  <si>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</si>
  <si>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</si>
  <si>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</si>
  <si>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</si>
  <si>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</si>
  <si>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</si>
  <si>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</si>
  <si>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</si>
  <si>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</si>
  <si>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</si>
  <si>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</si>
  <si>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</si>
  <si>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</si>
  <si>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</si>
  <si>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</si>
  <si>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</si>
  <si>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</si>
  <si>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</si>
  <si>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</si>
  <si>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</si>
  <si>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</si>
  <si>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</si>
  <si>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</si>
  <si>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</si>
  <si>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</si>
  <si>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</si>
  <si>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</si>
  <si>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</si>
  <si>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</si>
  <si>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</si>
  <si>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</si>
  <si>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</si>
  <si>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</si>
  <si>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</si>
  <si>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</si>
  <si>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</si>
  <si>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</si>
  <si>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</si>
  <si>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</si>
  <si>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</si>
  <si>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</si>
  <si>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</si>
  <si>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</si>
  <si>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</si>
  <si>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</si>
  <si>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</si>
  <si>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</si>
  <si>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</si>
  <si>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</si>
  <si>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</si>
  <si>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</si>
  <si>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</si>
  <si>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</si>
  <si>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</si>
  <si>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</si>
  <si>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</si>
  <si>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</si>
  <si>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</si>
  <si>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</si>
  <si>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</si>
  <si>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</si>
  <si>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</si>
  <si>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</si>
  <si>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</si>
  <si>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</si>
  <si>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</si>
  <si>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</si>
  <si>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</si>
  <si>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</si>
  <si>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</si>
  <si>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</si>
  <si>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</si>
  <si>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</si>
  <si>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</si>
  <si>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</si>
  <si>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</si>
  <si>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</si>
  <si>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</si>
  <si>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</si>
  <si>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</si>
  <si>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</si>
  <si>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</si>
  <si>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</si>
  <si>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</si>
  <si>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</si>
  <si>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</si>
  <si>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</si>
  <si>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</si>
  <si>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</si>
  <si>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</si>
  <si>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</si>
  <si>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</si>
  <si>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</si>
  <si>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</si>
  <si>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</si>
  <si>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</si>
  <si>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</si>
  <si>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</si>
  <si>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</si>
  <si>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</si>
  <si>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</si>
  <si>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</si>
  <si>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</si>
  <si>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</si>
  <si>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</si>
  <si>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</si>
  <si>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</si>
  <si>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</si>
  <si>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</si>
  <si>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</si>
  <si>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</si>
  <si>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</si>
  <si>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</si>
  <si>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</si>
  <si>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</si>
  <si>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</si>
  <si>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</si>
  <si>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</si>
  <si>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</si>
  <si>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</si>
  <si>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</si>
  <si>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</si>
  <si>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</si>
  <si>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</si>
  <si>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</si>
  <si>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</si>
  <si>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</si>
  <si>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</si>
  <si>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</si>
  <si>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</si>
  <si>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</si>
  <si>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</si>
  <si>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</si>
  <si>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</si>
  <si>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</si>
  <si>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</si>
  <si>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</si>
  <si>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</si>
  <si>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</si>
  <si>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</si>
  <si>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</si>
  <si>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</si>
  <si>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</si>
  <si>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</si>
  <si>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</si>
  <si>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</si>
  <si>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</si>
  <si>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</si>
  <si>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</si>
  <si>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</si>
  <si>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</si>
  <si>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</si>
  <si>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</si>
  <si>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</si>
  <si>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</si>
  <si>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</si>
  <si>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</si>
  <si>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</si>
  <si>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</si>
  <si>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</si>
  <si>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</si>
  <si>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</si>
  <si>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</si>
  <si>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</si>
  <si>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</si>
  <si>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</si>
  <si>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</si>
  <si>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</si>
  <si>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</si>
  <si>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</si>
  <si>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</si>
  <si>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</si>
  <si>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</si>
  <si>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</si>
  <si>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</si>
  <si>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</si>
  <si>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</si>
  <si>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</si>
  <si>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</si>
  <si>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</si>
  <si>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</si>
  <si>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</si>
  <si>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</si>
  <si>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</si>
  <si>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</si>
  <si>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</si>
  <si>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</si>
  <si>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</si>
  <si>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</si>
  <si>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</si>
  <si>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</si>
  <si>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</si>
  <si>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</si>
  <si>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</si>
  <si>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</si>
  <si>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</si>
  <si>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</si>
  <si>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</si>
  <si>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</si>
  <si>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</si>
  <si>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</si>
  <si>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</si>
  <si>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</si>
  <si>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</si>
  <si>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</si>
  <si>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</si>
  <si>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</si>
  <si>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</si>
  <si>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</si>
  <si>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</si>
  <si>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</si>
  <si>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</si>
  <si>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</si>
  <si>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</si>
  <si>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</si>
  <si>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</si>
  <si>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</si>
  <si>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</si>
  <si>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</si>
  <si>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</si>
  <si>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</si>
  <si>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</si>
  <si>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</si>
  <si>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</si>
  <si>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</si>
  <si>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</si>
  <si>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</si>
  <si>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</si>
  <si>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</si>
  <si>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</si>
  <si>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</si>
  <si>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</si>
  <si>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</si>
  <si>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</si>
  <si>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</si>
  <si>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</si>
  <si>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</si>
  <si>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</si>
  <si>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</si>
  <si>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</si>
  <si>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</si>
  <si>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</si>
  <si>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</si>
  <si>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</si>
  <si>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</si>
  <si>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</si>
  <si>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</si>
  <si>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</si>
  <si>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</si>
  <si>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</si>
  <si>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</si>
  <si>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</si>
  <si>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</si>
  <si>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</si>
  <si>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</si>
  <si>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</si>
  <si>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</si>
  <si>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</si>
  <si>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</si>
  <si>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</si>
  <si>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</si>
  <si>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</si>
  <si>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</si>
  <si>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</si>
  <si>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</si>
  <si>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</si>
  <si>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</si>
  <si>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</si>
  <si>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</si>
  <si>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</si>
  <si>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</si>
  <si>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</si>
  <si>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</si>
  <si>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</si>
  <si>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</si>
  <si>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</si>
  <si>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</si>
  <si>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</si>
  <si>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</si>
  <si>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</si>
  <si>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</si>
  <si>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</si>
  <si>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</si>
  <si>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</si>
  <si>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</si>
  <si>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</si>
  <si>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</si>
  <si>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</si>
  <si>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</si>
  <si>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</si>
  <si>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</si>
  <si>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</si>
  <si>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</si>
  <si>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</si>
  <si>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</si>
  <si>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</si>
  <si>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</si>
  <si>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</si>
  <si>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</si>
  <si>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</si>
  <si>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</si>
  <si>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</si>
  <si>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</si>
  <si>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</si>
  <si>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</si>
  <si>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</si>
  <si>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</si>
  <si>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</si>
  <si>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</si>
  <si>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</si>
  <si>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</si>
  <si>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</si>
  <si>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</si>
  <si>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</si>
  <si>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</si>
  <si>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</si>
  <si>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</si>
  <si>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</si>
  <si>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</si>
  <si>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</si>
  <si>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</si>
  <si>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</si>
  <si>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</si>
  <si>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</si>
  <si>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</si>
  <si>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</si>
  <si>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</si>
  <si>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</si>
  <si>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</si>
  <si>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</si>
  <si>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</si>
  <si>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</si>
  <si>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</si>
  <si>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</si>
  <si>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</si>
  <si>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</si>
  <si>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</si>
  <si>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</si>
  <si>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</si>
  <si>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</si>
  <si>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</si>
  <si>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</si>
  <si>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</si>
  <si>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</si>
  <si>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</si>
  <si>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</si>
  <si>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</si>
  <si>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</si>
  <si>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</si>
  <si>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</si>
  <si>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</si>
  <si>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</si>
  <si>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</si>
  <si>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</si>
  <si>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</si>
  <si>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</si>
  <si>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</si>
  <si>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</si>
  <si>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</si>
  <si>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</si>
  <si>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</si>
  <si>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</si>
  <si>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</si>
  <si>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</si>
  <si>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</si>
  <si>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</si>
  <si>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</si>
  <si>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</si>
  <si>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</si>
  <si>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</si>
  <si>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</si>
  <si>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</si>
  <si>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</si>
  <si>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</si>
  <si>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</si>
  <si>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</si>
  <si>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</si>
  <si>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</si>
  <si>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</si>
  <si>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</si>
  <si>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</si>
  <si>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</si>
  <si>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</si>
  <si>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</si>
  <si>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</si>
  <si>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</si>
  <si>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</si>
  <si>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</si>
  <si>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</si>
  <si>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</si>
  <si>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</si>
  <si>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</si>
  <si>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</si>
  <si>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</si>
  <si>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</si>
  <si>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</si>
  <si>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</si>
  <si>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</si>
  <si>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</si>
  <si>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</si>
  <si>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</si>
  <si>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</si>
  <si>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</si>
  <si>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</si>
  <si>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</si>
  <si>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</si>
  <si>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</si>
  <si>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</si>
  <si>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</si>
  <si>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</si>
  <si>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</si>
  <si>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</si>
  <si>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</si>
  <si>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</si>
  <si>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</si>
  <si>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</si>
  <si>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</si>
  <si>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</si>
  <si>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</si>
  <si>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</si>
  <si>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</si>
  <si>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</si>
  <si>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</si>
  <si>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</si>
  <si>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</si>
  <si>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</si>
  <si>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</si>
  <si>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</si>
  <si>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</si>
  <si>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</si>
  <si>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</si>
  <si>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</si>
  <si>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</si>
  <si>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</si>
  <si>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</si>
  <si>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</si>
  <si>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</si>
  <si>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</si>
  <si>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</si>
  <si>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</si>
  <si>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</si>
  <si>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</si>
  <si>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</si>
  <si>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</si>
  <si>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</si>
  <si>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</si>
  <si>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</si>
  <si>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</si>
  <si>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</si>
  <si>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</si>
  <si>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</si>
  <si>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</si>
  <si>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</si>
  <si>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</si>
  <si>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</si>
  <si>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</si>
  <si>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</si>
  <si>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</si>
  <si>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</si>
  <si>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</si>
  <si>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</si>
  <si>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</si>
  <si>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</si>
  <si>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</si>
  <si>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</si>
  <si>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</si>
  <si>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</si>
  <si>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</si>
  <si>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</si>
  <si>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</si>
  <si>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</si>
  <si>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</si>
  <si>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</si>
  <si>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</si>
  <si>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</si>
  <si>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</si>
  <si>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</si>
  <si>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</si>
  <si>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</si>
  <si>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</si>
  <si>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</si>
  <si>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</si>
  <si>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</si>
  <si>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</si>
  <si>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</si>
  <si>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</si>
  <si>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</si>
  <si>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</si>
  <si>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</si>
  <si>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</si>
  <si>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</si>
  <si>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</si>
  <si>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</si>
  <si>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</si>
  <si>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</si>
  <si>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</si>
  <si>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</si>
  <si>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</si>
  <si>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</si>
  <si>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</si>
  <si>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</si>
  <si>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</si>
  <si>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</si>
  <si>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</si>
  <si>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</si>
  <si>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</si>
  <si>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</si>
  <si>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</si>
  <si>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</si>
  <si>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</si>
  <si>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</si>
  <si>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</si>
  <si>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</si>
  <si>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</si>
  <si>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</si>
  <si>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</si>
  <si>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</si>
  <si>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</si>
  <si>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</si>
  <si>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</si>
  <si>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</si>
  <si>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</si>
  <si>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</si>
  <si>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</si>
  <si>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</si>
  <si>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</si>
  <si>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</si>
  <si>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</si>
  <si>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</si>
  <si>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</si>
  <si>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</si>
  <si>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</si>
  <si>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</si>
  <si>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</si>
  <si>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</si>
  <si>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</si>
  <si>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</si>
  <si>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</si>
  <si>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</si>
  <si>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</si>
  <si>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</si>
  <si>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</si>
  <si>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</si>
  <si>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</si>
  <si>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</si>
  <si>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</si>
  <si>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</si>
  <si>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</si>
  <si>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</si>
  <si>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</si>
  <si>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</si>
  <si>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</si>
  <si>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</si>
  <si>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</si>
  <si>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</si>
  <si>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</si>
  <si>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</si>
  <si>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</si>
  <si>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</si>
  <si>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</si>
  <si>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</si>
  <si>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</si>
  <si>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</si>
  <si>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</si>
  <si>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</si>
  <si>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</si>
  <si>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</si>
  <si>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</si>
  <si>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</si>
  <si>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</si>
  <si>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</si>
  <si>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</si>
  <si>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</si>
  <si>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</si>
  <si>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</si>
  <si>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</si>
  <si>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</si>
  <si>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</si>
  <si>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</si>
  <si>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</si>
  <si>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</si>
  <si>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</si>
  <si>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</si>
  <si>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</si>
  <si>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</si>
  <si>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</si>
  <si>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</si>
  <si>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</si>
  <si>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</si>
  <si>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</si>
  <si>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</si>
  <si>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</si>
  <si>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</si>
  <si>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</si>
  <si>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</si>
  <si>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</si>
  <si>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</si>
  <si>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</si>
  <si>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</si>
  <si>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</si>
  <si>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</si>
  <si>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</si>
  <si>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</si>
  <si>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</si>
  <si>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</si>
  <si>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</si>
  <si>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</si>
  <si>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</si>
  <si>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</si>
  <si>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</si>
  <si>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</si>
  <si>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</si>
  <si>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</si>
  <si>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</si>
  <si>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</si>
  <si>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</si>
  <si>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</si>
  <si>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</si>
  <si>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</si>
  <si>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</si>
  <si>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</si>
  <si>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</si>
  <si>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</si>
  <si>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</si>
  <si>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</si>
  <si>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</si>
  <si>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</si>
  <si>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</si>
  <si>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</si>
  <si>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</si>
  <si>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</si>
  <si>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</si>
  <si>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</si>
  <si>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</si>
  <si>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</si>
  <si>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</si>
  <si>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</si>
  <si>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</si>
  <si>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</si>
  <si>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</si>
  <si>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</si>
  <si>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</si>
  <si>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</si>
  <si>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</si>
  <si>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</si>
  <si>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</si>
  <si>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</si>
  <si>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</si>
  <si>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</si>
  <si>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</si>
  <si>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</si>
  <si>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</si>
  <si>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</si>
  <si>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</si>
  <si>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</si>
  <si>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</si>
  <si>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</si>
  <si>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</si>
  <si>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</si>
  <si>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</si>
  <si>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</si>
  <si>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</si>
  <si>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</si>
  <si>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</si>
  <si>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</si>
  <si>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</si>
  <si>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</si>
  <si>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</si>
  <si>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</si>
  <si>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</si>
  <si>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</si>
  <si>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</si>
  <si>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</si>
  <si>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</si>
  <si>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</si>
  <si>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</si>
  <si>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</si>
  <si>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</si>
  <si>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</si>
  <si>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</si>
  <si>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</si>
  <si>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</si>
  <si>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</si>
  <si>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</si>
  <si>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</si>
  <si>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</si>
  <si>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</si>
  <si>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</si>
  <si>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</si>
  <si>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</si>
  <si>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</si>
  <si>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</si>
  <si>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</si>
  <si>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</si>
  <si>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</si>
  <si>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</si>
  <si>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</si>
  <si>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</si>
  <si>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</si>
  <si>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</si>
  <si>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</si>
  <si>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</si>
  <si>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</si>
  <si>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</si>
  <si>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</si>
  <si>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</si>
  <si>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</si>
  <si>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</si>
  <si>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</si>
  <si>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</si>
  <si>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</si>
  <si>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</si>
  <si>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</si>
  <si>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</si>
  <si>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</si>
  <si>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</si>
  <si>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</si>
  <si>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</si>
  <si>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</si>
  <si>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</si>
  <si>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</si>
  <si>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</si>
  <si>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</si>
  <si>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</si>
  <si>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</si>
  <si>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</si>
  <si>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</si>
  <si>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</si>
  <si>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</si>
  <si>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</si>
  <si>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</si>
  <si>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</si>
  <si>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</si>
  <si>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</si>
  <si>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</si>
  <si>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</si>
  <si>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</si>
  <si>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</si>
  <si>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</si>
  <si>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</si>
  <si>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</si>
  <si>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</si>
  <si>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</si>
  <si>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</si>
  <si>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</si>
  <si>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</si>
  <si>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</si>
  <si>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</si>
  <si>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</si>
  <si>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</si>
  <si>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</si>
  <si>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</si>
  <si>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</si>
  <si>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</si>
  <si>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</si>
  <si>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</si>
  <si>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</si>
  <si>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</si>
  <si>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</si>
  <si>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</si>
  <si>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</si>
  <si>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</si>
  <si>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</si>
  <si>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</si>
  <si>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</si>
  <si>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</si>
  <si>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</si>
  <si>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</si>
  <si>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</si>
  <si>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</si>
  <si>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</si>
  <si>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</si>
  <si>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</si>
  <si>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</si>
  <si>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</si>
  <si>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</si>
  <si>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</si>
  <si>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</si>
  <si>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</si>
  <si>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</si>
  <si>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</si>
  <si>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</si>
  <si>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</si>
  <si>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</si>
  <si>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</si>
  <si>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</si>
  <si>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</si>
  <si>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</si>
  <si>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</si>
  <si>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</si>
  <si>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</si>
  <si>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</si>
  <si>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</si>
  <si>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</si>
  <si>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</si>
  <si>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</si>
  <si>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</si>
  <si>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</si>
  <si>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</si>
  <si>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</si>
  <si>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</si>
  <si>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</si>
  <si>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</si>
  <si>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</si>
  <si>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</si>
  <si>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</si>
  <si>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</si>
  <si>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</si>
  <si>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</si>
  <si>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</si>
  <si>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</si>
  <si>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</si>
  <si>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</si>
  <si>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</si>
  <si>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</si>
  <si>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</si>
  <si>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</si>
  <si>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</si>
  <si>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</si>
  <si>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</si>
  <si>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</si>
  <si>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</si>
  <si>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</si>
  <si>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</si>
  <si>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</si>
  <si>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</si>
  <si>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</si>
  <si>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</si>
  <si>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</si>
  <si>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</si>
  <si>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</si>
  <si>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</si>
  <si>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</si>
  <si>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</si>
  <si>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</si>
  <si>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</si>
  <si>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</si>
  <si>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</si>
  <si>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</si>
  <si>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</si>
  <si>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</si>
  <si>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</si>
  <si>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</si>
  <si>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</si>
  <si>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</si>
  <si>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</si>
  <si>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</si>
  <si>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</si>
  <si>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</si>
  <si>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</si>
  <si>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</si>
  <si>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</si>
  <si>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</si>
  <si>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</si>
  <si>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</si>
  <si>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</si>
  <si>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</si>
  <si>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</si>
  <si>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</si>
  <si>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</si>
  <si>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</si>
  <si>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</si>
  <si>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</si>
  <si>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</si>
  <si>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</si>
  <si>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</si>
  <si>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</si>
  <si>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</si>
  <si>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</si>
  <si>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</si>
  <si>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</si>
  <si>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</si>
  <si>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</si>
  <si>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</si>
  <si>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</si>
  <si>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</si>
  <si>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</si>
  <si>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</si>
  <si>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</si>
  <si>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</si>
  <si>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</si>
  <si>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</si>
  <si>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</si>
  <si>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</si>
  <si>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</si>
  <si>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</si>
  <si>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</si>
  <si>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</si>
  <si>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</si>
  <si>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</si>
  <si>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</si>
  <si>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</si>
  <si>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</si>
  <si>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</si>
  <si>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</si>
  <si>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</si>
  <si>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</si>
  <si>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</si>
  <si>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</si>
  <si>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</si>
  <si>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</si>
  <si>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</si>
  <si>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</si>
  <si>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</si>
  <si>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</si>
  <si>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</si>
  <si>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</si>
  <si>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</si>
  <si>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</si>
  <si>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</si>
  <si>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</si>
  <si>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</si>
  <si>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</si>
  <si>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</si>
  <si>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</si>
  <si>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</si>
  <si>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</si>
  <si>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</si>
  <si>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</si>
  <si>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</si>
  <si>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</si>
  <si>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</si>
  <si>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</si>
  <si>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</si>
  <si>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</si>
  <si>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</si>
  <si>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</si>
  <si>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</si>
  <si>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</si>
  <si>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</si>
  <si>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</si>
  <si>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</si>
  <si>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</si>
  <si>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</si>
  <si>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</si>
  <si>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</si>
  <si>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</si>
  <si>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</si>
  <si>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</si>
  <si>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</si>
  <si>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</si>
  <si>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</si>
  <si>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</si>
  <si>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</si>
  <si>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</si>
  <si>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</si>
  <si>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</si>
  <si>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</si>
  <si>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</si>
  <si>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</si>
  <si>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</si>
  <si>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</si>
  <si>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</si>
  <si>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</si>
  <si>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</si>
  <si>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</si>
  <si>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</si>
  <si>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</si>
  <si>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</si>
  <si>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</si>
  <si>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</si>
  <si>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</si>
  <si>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</si>
  <si>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</si>
  <si>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</si>
  <si>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</si>
  <si>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</si>
  <si>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</si>
  <si>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</si>
  <si>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</si>
  <si>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</si>
  <si>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</si>
  <si>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</si>
  <si>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</si>
  <si>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</si>
  <si>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</si>
  <si>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</si>
  <si>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</si>
  <si>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</si>
  <si>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</si>
  <si>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</si>
  <si>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</si>
  <si>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</si>
  <si>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</si>
  <si>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</si>
  <si>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</si>
  <si>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</si>
  <si>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</si>
  <si>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</si>
  <si>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</si>
  <si>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</si>
  <si>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</si>
  <si>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</si>
  <si>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</si>
  <si>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</si>
  <si>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</si>
  <si>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</si>
  <si>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</si>
  <si>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</si>
  <si>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</si>
  <si>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</si>
  <si>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</si>
  <si>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</si>
  <si>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</si>
  <si>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</si>
  <si>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</si>
  <si>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</si>
  <si>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</si>
  <si>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</si>
  <si>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</si>
  <si>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</si>
  <si>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</si>
  <si>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</si>
  <si>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</si>
  <si>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</si>
  <si>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</si>
  <si>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</si>
  <si>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</si>
  <si>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</si>
  <si>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</si>
  <si>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</si>
  <si>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</si>
  <si>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</si>
  <si>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</si>
  <si>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</si>
  <si>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</si>
  <si>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</si>
  <si>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</si>
  <si>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</si>
  <si>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</si>
  <si>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</si>
  <si>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</si>
  <si>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</si>
  <si>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</si>
  <si>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</si>
  <si>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</si>
  <si>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</si>
  <si>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</si>
  <si>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</si>
  <si>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</si>
  <si>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</si>
  <si>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</si>
  <si>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</si>
  <si>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</si>
  <si>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</si>
  <si>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</si>
  <si>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</si>
  <si>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</si>
  <si>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</si>
  <si>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</si>
  <si>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</si>
  <si>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</si>
  <si>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</si>
  <si>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</si>
  <si>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</si>
  <si>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</si>
  <si>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</si>
  <si>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</si>
  <si>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</si>
  <si>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</si>
  <si>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</si>
  <si>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</si>
  <si>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</si>
  <si>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</si>
  <si>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</si>
  <si>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</si>
  <si>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</si>
  <si>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</si>
  <si>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</si>
  <si>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</si>
  <si>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</si>
  <si>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</si>
  <si>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</si>
  <si>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</si>
  <si>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</si>
  <si>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</si>
  <si>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</si>
  <si>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</si>
  <si>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</si>
  <si>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</si>
  <si>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</si>
  <si>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</si>
  <si>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</si>
  <si>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</si>
  <si>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</si>
  <si>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</si>
  <si>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</si>
  <si>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</si>
  <si>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</si>
  <si>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</si>
  <si>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</si>
  <si>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</si>
  <si>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</si>
  <si>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</si>
  <si>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</si>
  <si>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</si>
  <si>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</si>
  <si>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</si>
  <si>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</si>
  <si>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</si>
  <si>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</si>
  <si>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</si>
  <si>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</si>
  <si>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</si>
  <si>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</si>
  <si>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</si>
  <si>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</si>
  <si>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</si>
  <si>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</si>
  <si>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</si>
  <si>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</si>
  <si>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</si>
  <si>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</si>
  <si>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</si>
  <si>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</si>
  <si>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</si>
  <si>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</si>
  <si>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</si>
  <si>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</si>
  <si>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</si>
  <si>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</si>
  <si>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</si>
  <si>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</si>
  <si>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</si>
  <si>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</si>
  <si>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</si>
  <si>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</si>
  <si>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</si>
  <si>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</si>
  <si>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</si>
  <si>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</si>
  <si>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</si>
  <si>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</si>
  <si>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</si>
  <si>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</si>
  <si>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</si>
  <si>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</si>
  <si>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</si>
  <si>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</si>
  <si>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</si>
  <si>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</si>
  <si>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</si>
  <si>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</si>
  <si>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</si>
  <si>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</si>
  <si>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</si>
  <si>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</si>
  <si>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</si>
  <si>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</si>
  <si>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</si>
  <si>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</si>
  <si>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</si>
  <si>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</si>
  <si>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</si>
  <si>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</si>
  <si>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</si>
  <si>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</si>
  <si>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</si>
  <si>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</si>
  <si>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</si>
  <si>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</si>
  <si>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</si>
  <si>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</si>
  <si>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</si>
  <si>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</si>
  <si>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</si>
  <si>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</si>
  <si>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</si>
  <si>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</si>
  <si>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</si>
  <si>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</si>
  <si>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</si>
  <si>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</si>
  <si>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</si>
  <si>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</si>
  <si>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</si>
  <si>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</si>
  <si>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</si>
  <si>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</si>
  <si>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</si>
  <si>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</si>
  <si>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</si>
  <si>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</si>
  <si>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</si>
  <si>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</si>
  <si>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</si>
  <si>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</si>
  <si>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</si>
  <si>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</si>
  <si>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</si>
  <si>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</si>
  <si>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</si>
  <si>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</si>
  <si>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</si>
  <si>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</si>
  <si>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</si>
  <si>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</si>
  <si>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</si>
  <si>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</si>
  <si>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</si>
  <si>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</si>
  <si>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</si>
  <si>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</si>
  <si>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</si>
  <si>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</si>
  <si>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</si>
  <si>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</si>
  <si>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</si>
  <si>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</si>
  <si>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</si>
  <si>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</si>
  <si>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</si>
  <si>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</si>
  <si>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</si>
  <si>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</si>
  <si>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</si>
  <si>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</si>
  <si>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</si>
  <si>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</si>
  <si>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</si>
  <si>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</si>
  <si>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</si>
  <si>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</si>
  <si>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</si>
  <si>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</si>
  <si>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</si>
  <si>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</si>
  <si>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</si>
  <si>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</si>
  <si>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</si>
  <si>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</si>
  <si>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</si>
  <si>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</si>
  <si>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</si>
  <si>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</si>
  <si>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</si>
  <si>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</si>
  <si>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</si>
  <si>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</si>
  <si>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</si>
  <si>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</si>
  <si>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</si>
  <si>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</si>
  <si>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</si>
  <si>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</si>
  <si>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</si>
  <si>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</si>
  <si>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</si>
  <si>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</si>
  <si>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</si>
  <si>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</si>
  <si>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</si>
  <si>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</si>
  <si>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</si>
  <si>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</si>
  <si>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</si>
  <si>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</si>
  <si>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</si>
  <si>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</si>
  <si>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</si>
  <si>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</si>
  <si>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</si>
  <si>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</si>
  <si>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</si>
  <si>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</si>
  <si>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</si>
  <si>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</si>
  <si>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</si>
  <si>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</si>
  <si>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</si>
  <si>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</si>
  <si>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</si>
  <si>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</si>
  <si>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</si>
  <si>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</si>
  <si>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</si>
  <si>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</si>
  <si>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</si>
  <si>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</si>
  <si>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</si>
  <si>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</si>
  <si>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</si>
  <si>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</si>
  <si>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</si>
  <si>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</si>
  <si>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</si>
  <si>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</si>
  <si>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</si>
  <si>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</si>
  <si>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</si>
  <si>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</si>
  <si>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</si>
  <si>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</si>
  <si>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</si>
  <si>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</si>
  <si>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</si>
  <si>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</si>
  <si>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</si>
  <si>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</si>
  <si>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</si>
  <si>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</si>
  <si>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</si>
  <si>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</si>
  <si>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</si>
  <si>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</si>
  <si>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</si>
  <si>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</si>
  <si>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</si>
  <si>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</si>
  <si>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</si>
  <si>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</si>
  <si>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</si>
  <si>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</si>
  <si>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</si>
  <si>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</si>
  <si>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</si>
  <si>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</si>
  <si>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</si>
  <si>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</si>
  <si>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</si>
  <si>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</si>
  <si>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</si>
  <si>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</si>
  <si>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</si>
  <si>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</si>
  <si>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</si>
  <si>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</si>
  <si>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</si>
  <si>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</si>
  <si>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</si>
  <si>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</si>
  <si>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</si>
  <si>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</si>
  <si>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</si>
  <si>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</si>
  <si>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</si>
  <si>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</si>
  <si>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</si>
  <si>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</si>
  <si>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</si>
  <si>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</si>
  <si>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</si>
  <si>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</si>
  <si>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</si>
  <si>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</si>
  <si>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</si>
  <si>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</si>
  <si>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</si>
  <si>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</si>
  <si>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</si>
  <si>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</si>
  <si>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</si>
  <si>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</si>
  <si>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</si>
  <si>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</si>
  <si>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</si>
  <si>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</si>
  <si>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</si>
  <si>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</si>
  <si>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</si>
  <si>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</si>
  <si>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</si>
  <si>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</si>
  <si>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</si>
  <si>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</si>
  <si>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</si>
  <si>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</si>
  <si>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</si>
  <si>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</si>
  <si>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</si>
  <si>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</si>
  <si>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</si>
  <si>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</si>
  <si>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</si>
  <si>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</si>
  <si>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</si>
  <si>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</si>
  <si>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</si>
  <si>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</si>
  <si>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</si>
  <si>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</si>
  <si>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</si>
  <si>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</si>
  <si>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</si>
  <si>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</si>
  <si>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</si>
  <si>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</si>
  <si>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</si>
  <si>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</si>
  <si>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</si>
  <si>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</si>
  <si>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</si>
  <si>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</si>
  <si>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</si>
  <si>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</si>
  <si>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</si>
  <si>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</si>
  <si>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</si>
  <si>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</si>
  <si>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</si>
  <si>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</si>
  <si>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</si>
  <si>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</si>
  <si>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</si>
  <si>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</si>
  <si>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</si>
  <si>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</si>
  <si>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</si>
  <si>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</si>
  <si>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</si>
  <si>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</si>
  <si>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</si>
  <si>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</si>
  <si>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</si>
  <si>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</si>
  <si>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</si>
  <si>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</si>
  <si>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</si>
  <si>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</si>
  <si>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</si>
  <si>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</si>
  <si>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</si>
  <si>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</si>
  <si>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</si>
  <si>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</si>
  <si>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</si>
  <si>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</si>
  <si>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</si>
  <si>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</si>
  <si>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</si>
  <si>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</si>
  <si>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</si>
  <si>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</si>
  <si>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</si>
  <si>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</si>
  <si>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</si>
  <si>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</si>
  <si>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</si>
  <si>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</si>
  <si>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</si>
  <si>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</si>
  <si>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</si>
  <si>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</si>
  <si>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</si>
  <si>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</si>
  <si>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</si>
  <si>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</si>
  <si>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</si>
  <si>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</si>
  <si>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</si>
  <si>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</si>
  <si>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</si>
  <si>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</si>
  <si>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</si>
  <si>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</si>
  <si>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</si>
  <si>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</si>
  <si>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</si>
  <si>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</si>
  <si>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</si>
  <si>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</si>
  <si>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</si>
  <si>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</si>
  <si>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</si>
  <si>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</si>
  <si>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</si>
  <si>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</si>
  <si>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</si>
  <si>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</si>
  <si>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</si>
  <si>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</si>
  <si>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</si>
  <si>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</si>
  <si>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</si>
  <si>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</si>
  <si>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</si>
  <si>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</si>
  <si>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</si>
  <si>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</si>
  <si>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</si>
  <si>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</si>
  <si>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</si>
  <si>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</si>
  <si>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</si>
  <si>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</si>
  <si>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</si>
  <si>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</si>
  <si>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</si>
  <si>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</si>
  <si>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</si>
  <si>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</si>
  <si>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</si>
  <si>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</si>
  <si>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</si>
  <si>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</si>
  <si>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</si>
  <si>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</si>
  <si>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</si>
  <si>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</si>
  <si>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</si>
  <si>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</si>
  <si>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</si>
  <si>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</si>
  <si>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</si>
  <si>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</si>
  <si>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</si>
  <si>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</si>
  <si>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</si>
  <si>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</si>
  <si>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</si>
  <si>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</si>
  <si>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</si>
  <si>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</si>
  <si>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</si>
  <si>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</si>
  <si>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</si>
  <si>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</si>
  <si>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</si>
  <si>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</si>
  <si>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</si>
  <si>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</si>
  <si>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</si>
  <si>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</si>
  <si>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</si>
  <si>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</si>
  <si>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</si>
  <si>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</si>
  <si>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</si>
  <si>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</si>
  <si>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</si>
  <si>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</si>
  <si>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</si>
  <si>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</si>
  <si>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</si>
  <si>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</si>
  <si>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</si>
  <si>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</si>
  <si>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</si>
  <si>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</si>
  <si>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</si>
  <si>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</si>
  <si>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</si>
  <si>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</si>
  <si>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</si>
  <si>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</si>
  <si>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</si>
  <si>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</si>
  <si>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</si>
  <si>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</si>
  <si>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</si>
  <si>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</si>
  <si>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</si>
  <si>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</si>
  <si>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</si>
  <si>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</si>
  <si>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</si>
  <si>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</si>
  <si>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</si>
  <si>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</si>
  <si>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</si>
  <si>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</si>
  <si>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</si>
  <si>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</si>
  <si>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</si>
  <si>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</si>
  <si>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</si>
  <si>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</si>
  <si>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</si>
  <si>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</si>
  <si>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</si>
  <si>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</si>
  <si>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</si>
  <si>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</si>
  <si>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</si>
  <si>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</si>
  <si>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</si>
  <si>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</si>
  <si>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</si>
  <si>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</si>
  <si>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</si>
  <si>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</si>
  <si>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</si>
  <si>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</si>
  <si>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</si>
  <si>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</si>
  <si>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</si>
  <si>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</si>
  <si>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</si>
  <si>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</si>
  <si>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</si>
  <si>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</si>
  <si>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</si>
  <si>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</si>
  <si>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</si>
  <si>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</si>
  <si>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</si>
  <si>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</si>
  <si>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</si>
  <si>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</si>
  <si>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</si>
  <si>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</si>
  <si>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</si>
  <si>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</si>
  <si>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</si>
  <si>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</si>
  <si>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</si>
  <si>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</si>
  <si>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</si>
  <si>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</si>
  <si>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</si>
  <si>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</si>
  <si>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</si>
  <si>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</si>
  <si>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</si>
  <si>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</si>
  <si>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</si>
  <si>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</si>
  <si>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</si>
  <si>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</si>
  <si>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</si>
  <si>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</si>
  <si>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</si>
  <si>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</si>
  <si>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</si>
  <si>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</si>
  <si>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</si>
  <si>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</si>
  <si>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</si>
  <si>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</si>
  <si>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</si>
  <si>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</si>
  <si>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</si>
  <si>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</si>
  <si>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</si>
  <si>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</si>
  <si>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</si>
  <si>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</si>
  <si>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</si>
  <si>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</si>
  <si>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</si>
  <si>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</si>
  <si>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</si>
  <si>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</si>
  <si>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</si>
  <si>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</si>
  <si>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</si>
  <si>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</si>
  <si>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</si>
  <si>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</si>
  <si>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</si>
  <si>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</si>
  <si>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</si>
  <si>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</si>
  <si>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</si>
  <si>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</si>
  <si>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</si>
  <si>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</si>
  <si>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</si>
  <si>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</si>
  <si>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</si>
  <si>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</si>
  <si>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</si>
  <si>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</si>
  <si>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</si>
  <si>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</si>
  <si>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</si>
  <si>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</si>
  <si>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</si>
  <si>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</si>
  <si>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</si>
  <si>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</si>
  <si>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</si>
  <si>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</si>
  <si>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</si>
  <si>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</si>
  <si>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</si>
  <si>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</si>
  <si>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</si>
  <si>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</si>
  <si>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</si>
  <si>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</si>
  <si>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</si>
  <si>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</si>
  <si>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</si>
  <si>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</si>
  <si>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</si>
  <si>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</si>
  <si>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</si>
  <si>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</si>
  <si>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</si>
  <si>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</si>
  <si>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</si>
  <si>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</si>
  <si>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</si>
  <si>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</si>
  <si>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</si>
  <si>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</si>
  <si>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</si>
  <si>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</si>
  <si>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</si>
  <si>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</si>
  <si>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</si>
  <si>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</si>
  <si>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</si>
  <si>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</si>
  <si>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</si>
  <si>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</si>
  <si>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</si>
  <si>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</si>
  <si>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</si>
  <si>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</si>
  <si>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</si>
  <si>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</si>
  <si>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</si>
  <si>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</si>
  <si>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</si>
  <si>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</si>
  <si>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</si>
  <si>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</si>
  <si>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</si>
  <si>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</si>
  <si>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</si>
  <si>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</si>
  <si>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</si>
  <si>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</si>
  <si>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</si>
  <si>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</si>
  <si>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</si>
  <si>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</si>
  <si>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</si>
  <si>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</si>
  <si>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</si>
  <si>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</si>
  <si>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</si>
  <si>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</si>
  <si>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</si>
  <si>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</si>
  <si>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</si>
  <si>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</si>
  <si>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</si>
  <si>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</si>
  <si>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</si>
  <si>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</si>
  <si>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</si>
  <si>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</si>
  <si>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</si>
  <si>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</si>
  <si>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</si>
  <si>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</si>
  <si>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</si>
  <si>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</si>
  <si>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</si>
  <si>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</si>
  <si>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</si>
  <si>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</si>
  <si>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</si>
  <si>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</si>
  <si>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</si>
  <si>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</si>
  <si>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</si>
  <si>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</si>
  <si>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</si>
  <si>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</si>
  <si>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</si>
  <si>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</si>
  <si>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</si>
  <si>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</si>
  <si>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</si>
  <si>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</si>
  <si>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</si>
  <si>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</si>
  <si>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</si>
  <si>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</si>
  <si>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</si>
  <si>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</si>
  <si>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</si>
  <si>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</si>
  <si>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</si>
  <si>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</si>
  <si>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</si>
  <si>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</si>
  <si>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</si>
  <si>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</si>
  <si>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</si>
  <si>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</si>
  <si>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</si>
  <si>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</si>
  <si>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</si>
  <si>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</si>
  <si>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</si>
  <si>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</si>
  <si>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</si>
  <si>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</si>
  <si>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</si>
  <si>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</si>
  <si>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</si>
  <si>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</si>
  <si>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</si>
  <si>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</si>
  <si>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</si>
  <si>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</si>
  <si>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</si>
  <si>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</si>
  <si>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</si>
  <si>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</si>
  <si>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</si>
  <si>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</si>
  <si>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</si>
  <si>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</si>
  <si>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</si>
  <si>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</si>
  <si>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</si>
  <si>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</si>
  <si>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</si>
  <si>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</si>
  <si>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</si>
  <si>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</si>
  <si>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</si>
  <si>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</si>
  <si>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</si>
  <si>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</si>
  <si>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</si>
  <si>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</si>
  <si>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</si>
  <si>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</si>
  <si>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</si>
  <si>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</si>
  <si>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</si>
  <si>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</si>
  <si>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</si>
  <si>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</si>
  <si>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</si>
  <si>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</si>
  <si>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</si>
  <si>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</si>
  <si>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</si>
  <si>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</si>
  <si>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</si>
  <si>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</si>
  <si>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</si>
  <si>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</si>
  <si>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</si>
  <si>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</si>
  <si>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</si>
  <si>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</si>
  <si>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</si>
  <si>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</si>
  <si>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</si>
  <si>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</si>
  <si>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</si>
  <si>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</si>
  <si>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</si>
  <si>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</si>
  <si>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</si>
  <si>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</si>
  <si>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</si>
  <si>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</si>
  <si>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</si>
  <si>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</si>
  <si>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</si>
  <si>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</si>
  <si>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</si>
  <si>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</si>
  <si>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</si>
  <si>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</si>
  <si>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</si>
  <si>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</si>
  <si>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</si>
  <si>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</si>
  <si>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</si>
  <si>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</si>
  <si>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</si>
  <si>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</si>
  <si>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</si>
  <si>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</si>
  <si>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</si>
  <si>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</si>
  <si>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</si>
  <si>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</si>
  <si>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</si>
  <si>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</si>
  <si>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</si>
  <si>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</si>
  <si>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</si>
  <si>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</si>
  <si>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</si>
  <si>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</si>
  <si>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</si>
  <si>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</si>
  <si>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</si>
  <si>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</si>
  <si>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</si>
  <si>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</si>
  <si>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</si>
  <si>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</si>
  <si>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</si>
  <si>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</si>
  <si>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</si>
  <si>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</si>
  <si>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</si>
  <si>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</si>
  <si>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</si>
  <si>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</si>
  <si>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</si>
  <si>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</si>
  <si>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</si>
  <si>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</si>
  <si>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</si>
  <si>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</si>
  <si>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</si>
  <si>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</si>
  <si>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</si>
  <si>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</si>
  <si>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</si>
  <si>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</si>
  <si>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</si>
  <si>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</si>
  <si>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</si>
  <si>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</si>
  <si>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</si>
  <si>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</si>
  <si>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</si>
  <si>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</si>
  <si>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</si>
  <si>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</si>
  <si>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</si>
  <si>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</si>
  <si>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</si>
  <si>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</si>
  <si>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</si>
  <si>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</si>
  <si>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</si>
  <si>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</si>
  <si>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</si>
  <si>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</si>
  <si>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</si>
  <si>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</si>
  <si>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</si>
  <si>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</si>
  <si>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</si>
  <si>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</si>
  <si>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</si>
  <si>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</si>
  <si>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</si>
  <si>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</si>
  <si>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</si>
  <si>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</si>
  <si>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</si>
  <si>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</si>
  <si>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</si>
  <si>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</si>
  <si>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</si>
  <si>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</si>
  <si>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</si>
  <si>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</si>
  <si>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</si>
  <si>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</si>
  <si>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</si>
  <si>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</si>
  <si>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</si>
  <si>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</si>
  <si>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</si>
  <si>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</si>
  <si>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</si>
  <si>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</si>
  <si>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</si>
  <si>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</si>
  <si>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</si>
  <si>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</si>
  <si>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</si>
  <si>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</si>
  <si>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</si>
  <si>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</si>
  <si>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</si>
  <si>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</si>
  <si>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</si>
  <si>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</si>
  <si>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</si>
  <si>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</si>
  <si>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</si>
  <si>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</si>
  <si>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</si>
  <si>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</si>
  <si>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</si>
  <si>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</si>
  <si>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</si>
  <si>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</si>
  <si>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</si>
  <si>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</si>
  <si>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</si>
  <si>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</si>
  <si>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</si>
  <si>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</si>
  <si>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</si>
  <si>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</si>
  <si>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</si>
  <si>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</si>
  <si>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</si>
  <si>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</si>
  <si>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</si>
  <si>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</si>
  <si>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</si>
  <si>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</si>
  <si>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</si>
  <si>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</si>
  <si>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</si>
  <si>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</si>
  <si>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</si>
  <si>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</si>
  <si>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</si>
  <si>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</si>
  <si>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</si>
  <si>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</si>
  <si>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</si>
  <si>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</si>
  <si>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</si>
  <si>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</si>
  <si>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</si>
  <si>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</si>
  <si>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</si>
  <si>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</si>
  <si>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</si>
  <si>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</si>
  <si>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</si>
  <si>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</si>
  <si>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</si>
  <si>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</si>
  <si>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</si>
  <si>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</si>
  <si>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</si>
  <si>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</si>
  <si>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</si>
  <si>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</si>
  <si>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</si>
  <si>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</si>
  <si>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</si>
  <si>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</si>
  <si>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</si>
  <si>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</si>
  <si>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</si>
  <si>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</si>
  <si>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</si>
  <si>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</si>
  <si>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</si>
  <si>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</si>
  <si>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</si>
  <si>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</si>
  <si>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</si>
  <si>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</si>
  <si>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</si>
  <si>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</si>
  <si>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</si>
  <si>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</si>
  <si>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</si>
  <si>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</si>
  <si>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</si>
  <si>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</si>
  <si>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</si>
  <si>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</si>
  <si>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</si>
  <si>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</si>
  <si>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</si>
  <si>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</si>
  <si>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</si>
  <si>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</si>
  <si>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</si>
  <si>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</si>
  <si>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</si>
  <si>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</si>
  <si>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</si>
  <si>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</si>
  <si>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</si>
  <si>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</si>
  <si>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</si>
  <si>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</si>
  <si>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</si>
  <si>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</si>
  <si>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</si>
  <si>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</si>
  <si>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</si>
  <si>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</si>
  <si>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</si>
  <si>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</si>
  <si>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</si>
  <si>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</si>
  <si>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</si>
  <si>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</si>
  <si>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</si>
  <si>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</si>
  <si>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</si>
  <si>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</si>
  <si>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</si>
  <si>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</si>
  <si>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</si>
  <si>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</si>
  <si>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</si>
  <si>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</si>
  <si>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</si>
  <si>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</si>
  <si>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</si>
  <si>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</si>
  <si>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</si>
  <si>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</si>
  <si>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</si>
  <si>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</si>
  <si>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</si>
  <si>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</si>
  <si>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</si>
  <si>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</si>
  <si>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</si>
  <si>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</si>
  <si>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</si>
  <si>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</si>
  <si>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</si>
  <si>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</si>
  <si>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</si>
  <si>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</si>
  <si>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</si>
  <si>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</si>
  <si>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</si>
  <si>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</si>
  <si>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</si>
  <si>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</si>
  <si>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</si>
  <si>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</si>
  <si>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</si>
  <si>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</si>
  <si>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</si>
  <si>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</si>
  <si>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</si>
  <si>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</si>
  <si>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</si>
  <si>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</si>
  <si>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</si>
  <si>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</si>
  <si>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</si>
  <si>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</si>
  <si>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</si>
  <si>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</si>
  <si>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</si>
  <si>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</si>
  <si>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</si>
  <si>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</si>
  <si>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</si>
  <si>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</si>
  <si>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</si>
  <si>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</si>
  <si>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</si>
  <si>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</si>
  <si>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</si>
  <si>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</si>
  <si>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</si>
  <si>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</si>
  <si>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</si>
  <si>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</si>
  <si>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</si>
  <si>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</si>
  <si>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</si>
  <si>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</si>
  <si>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</si>
  <si>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</si>
  <si>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</si>
  <si>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</si>
  <si>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</si>
  <si>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</si>
  <si>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</si>
  <si>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</si>
  <si>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</si>
  <si>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</si>
  <si>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</si>
  <si>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</si>
  <si>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</si>
  <si>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</si>
  <si>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</si>
  <si>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</si>
  <si>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</si>
  <si>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</si>
  <si>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</si>
  <si>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</si>
  <si>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</si>
  <si>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</si>
  <si>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</si>
  <si>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</si>
  <si>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</si>
  <si>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</si>
  <si>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</si>
  <si>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</si>
  <si>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</si>
  <si>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</si>
  <si>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</si>
  <si>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</si>
  <si>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</si>
  <si>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</si>
  <si>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</si>
  <si>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</si>
  <si>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</si>
  <si>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</si>
  <si>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</si>
  <si>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</si>
  <si>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</si>
  <si>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</si>
  <si>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</si>
  <si>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</si>
  <si>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</si>
  <si>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</si>
  <si>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</si>
  <si>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</si>
  <si>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</si>
  <si>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</si>
  <si>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</si>
  <si>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</si>
  <si>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</si>
  <si>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</si>
  <si>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</si>
  <si>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</si>
  <si>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</si>
  <si>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</si>
  <si>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</si>
  <si>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</si>
  <si>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</si>
  <si>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</si>
  <si>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</si>
  <si>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</si>
  <si>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</si>
  <si>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</si>
  <si>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</si>
  <si>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</si>
  <si>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</si>
  <si>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</si>
  <si>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</si>
  <si>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</si>
  <si>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</si>
  <si>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</si>
  <si>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</si>
  <si>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</si>
  <si>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</si>
  <si>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</si>
  <si>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</si>
  <si>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</si>
  <si>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</si>
  <si>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</si>
  <si>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</si>
  <si>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</si>
  <si>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</si>
  <si>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</si>
  <si>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</si>
  <si>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</si>
  <si>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</si>
  <si>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</si>
  <si>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</si>
  <si>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</si>
  <si>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</si>
  <si>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</si>
  <si>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</si>
  <si>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</si>
  <si>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</si>
  <si>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</si>
  <si>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</si>
  <si>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</si>
  <si>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</si>
  <si>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</si>
  <si>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</si>
  <si>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</si>
  <si>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</si>
  <si>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</si>
  <si>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</si>
  <si>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</si>
  <si>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</si>
  <si>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</si>
  <si>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</si>
  <si>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</si>
  <si>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</si>
  <si>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</si>
  <si>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</si>
  <si>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</si>
  <si>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</si>
  <si>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</si>
  <si>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</si>
  <si>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</si>
  <si>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</si>
  <si>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</si>
  <si>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</si>
  <si>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</si>
  <si>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</si>
  <si>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</si>
  <si>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</si>
  <si>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</si>
  <si>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</si>
  <si>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</si>
  <si>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</si>
  <si>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</si>
  <si>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</si>
  <si>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</si>
  <si>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</si>
  <si>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</si>
  <si>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</si>
  <si>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</si>
  <si>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</si>
  <si>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</si>
  <si>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</si>
  <si>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</si>
  <si>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</si>
  <si>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</si>
  <si>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</si>
  <si>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</si>
  <si>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</si>
  <si>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</si>
  <si>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</si>
  <si>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</si>
  <si>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</si>
  <si>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</si>
  <si>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</si>
  <si>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</si>
  <si>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</si>
  <si>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</si>
  <si>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</si>
  <si>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</si>
  <si>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</si>
  <si>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</si>
  <si>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</si>
  <si>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</si>
  <si>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</si>
  <si>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</si>
  <si>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</si>
  <si>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</si>
  <si>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</si>
  <si>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</si>
  <si>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</si>
  <si>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</si>
  <si>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</si>
  <si>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</si>
  <si>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</si>
  <si>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</si>
  <si>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</si>
  <si>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</si>
  <si>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</si>
  <si>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</si>
  <si>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</si>
  <si>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</si>
  <si>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</si>
  <si>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</si>
  <si>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</si>
  <si>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</si>
  <si>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</si>
  <si>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</si>
  <si>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</si>
  <si>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</si>
  <si>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</si>
  <si>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</si>
  <si>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</si>
  <si>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</si>
  <si>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</si>
  <si>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</si>
  <si>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</si>
  <si>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</si>
  <si>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</si>
  <si>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</si>
  <si>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</si>
  <si>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</si>
  <si>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</si>
  <si>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</si>
  <si>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</si>
  <si>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</si>
  <si>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</si>
  <si>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</si>
  <si>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</si>
  <si>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</si>
  <si>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</si>
  <si>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</si>
  <si>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</si>
  <si>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</si>
  <si>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</si>
  <si>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</si>
  <si>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</si>
  <si>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</si>
  <si>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</si>
  <si>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</si>
  <si>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</si>
  <si>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</si>
  <si>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</si>
  <si>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</si>
  <si>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</si>
  <si>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</si>
  <si>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</si>
  <si>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</si>
  <si>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</si>
  <si>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</si>
  <si>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</si>
  <si>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</si>
  <si>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</si>
  <si>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</si>
  <si>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</si>
  <si>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</si>
  <si>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</si>
  <si>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</si>
  <si>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</si>
  <si>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</si>
  <si>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</si>
  <si>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</si>
  <si>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</si>
  <si>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</si>
  <si>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</si>
  <si>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</si>
  <si>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</si>
  <si>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</si>
  <si>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</si>
  <si>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</si>
  <si>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</si>
  <si>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</si>
  <si>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</si>
  <si>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</si>
  <si>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</si>
  <si>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</si>
  <si>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</si>
  <si>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</si>
  <si>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</si>
  <si>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</si>
  <si>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</si>
  <si>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</si>
  <si>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</si>
  <si>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</si>
  <si>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</si>
  <si>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</si>
  <si>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</si>
  <si>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</si>
  <si>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</si>
  <si>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</si>
  <si>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</si>
  <si>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</si>
  <si>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</si>
  <si>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</si>
  <si>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</si>
  <si>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</si>
  <si>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</si>
  <si>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</si>
  <si>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</si>
  <si>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</si>
  <si>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</si>
  <si>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</si>
  <si>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</si>
  <si>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</si>
  <si>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</si>
  <si>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</si>
  <si>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</si>
  <si>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</si>
  <si>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</si>
  <si>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</si>
  <si>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</si>
  <si>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</si>
  <si>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</si>
  <si>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</si>
  <si>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</si>
  <si>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</si>
  <si>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</si>
  <si>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</si>
  <si>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</si>
  <si>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</si>
  <si>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</si>
  <si>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</si>
  <si>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</si>
  <si>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</si>
  <si>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</si>
  <si>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</si>
  <si>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</si>
  <si>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</si>
  <si>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</si>
  <si>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</si>
  <si>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</si>
  <si>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</si>
  <si>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</si>
  <si>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</si>
  <si>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</si>
  <si>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</si>
  <si>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</si>
  <si>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</si>
  <si>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</si>
  <si>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</si>
  <si>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</si>
  <si>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</si>
  <si>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</si>
  <si>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</si>
  <si>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</si>
  <si>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</si>
  <si>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</si>
  <si>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</si>
  <si>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</si>
  <si>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</si>
  <si>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</si>
  <si>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</si>
  <si>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</si>
  <si>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</si>
  <si>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</si>
  <si>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</si>
  <si>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</si>
  <si>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</si>
  <si>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</si>
  <si>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</si>
  <si>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</si>
  <si>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</si>
  <si>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</si>
  <si>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</si>
  <si>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</si>
  <si>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</si>
  <si>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</si>
  <si>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</si>
  <si>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</si>
  <si>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</si>
  <si>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</si>
  <si>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</si>
  <si>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</si>
  <si>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</si>
  <si>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</si>
  <si>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</si>
  <si>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</si>
  <si>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</si>
  <si>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</si>
  <si>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</si>
  <si>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</si>
  <si>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</si>
  <si>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</si>
  <si>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</si>
  <si>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</si>
  <si>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</si>
  <si>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</si>
  <si>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</si>
  <si>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</si>
  <si>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</si>
  <si>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</si>
  <si>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</si>
  <si>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</si>
  <si>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</si>
  <si>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</si>
  <si>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</si>
  <si>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</si>
  <si>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</si>
  <si>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</si>
  <si>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</si>
  <si>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</si>
  <si>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</si>
  <si>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</si>
  <si>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</si>
  <si>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</si>
  <si>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</si>
  <si>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</si>
  <si>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</si>
  <si>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</si>
  <si>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</si>
  <si>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</si>
  <si>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</si>
  <si>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</si>
  <si>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</si>
  <si>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</si>
  <si>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</si>
  <si>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</si>
  <si>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</si>
  <si>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</si>
  <si>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</si>
  <si>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</si>
  <si>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</si>
  <si>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</si>
  <si>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</si>
  <si>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</si>
  <si>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</si>
  <si>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</si>
  <si>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</si>
  <si>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</si>
  <si>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</si>
  <si>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</si>
  <si>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</si>
  <si>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</si>
  <si>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</si>
  <si>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</si>
  <si>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</si>
  <si>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</si>
  <si>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</si>
  <si>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</si>
  <si>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</si>
  <si>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</si>
  <si>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</si>
  <si>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</si>
  <si>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</si>
  <si>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</si>
  <si>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</si>
  <si>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</si>
  <si>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</si>
  <si>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</si>
  <si>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</si>
  <si>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</si>
  <si>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</si>
  <si>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</si>
  <si>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</si>
  <si>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</si>
  <si>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</si>
  <si>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</si>
  <si>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</si>
  <si>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</si>
  <si>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</si>
  <si>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</si>
  <si>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</si>
  <si>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</si>
  <si>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</si>
  <si>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</si>
  <si>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</si>
  <si>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</si>
  <si>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</si>
  <si>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</si>
  <si>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</si>
  <si>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</si>
  <si>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</si>
  <si>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</si>
  <si>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</si>
  <si>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</si>
  <si>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</si>
  <si>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</si>
  <si>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</si>
  <si>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</si>
  <si>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</si>
  <si>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</si>
  <si>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</si>
  <si>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</si>
  <si>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</si>
  <si>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</si>
  <si>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</si>
  <si>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</si>
  <si>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</si>
  <si>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</si>
  <si>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</si>
  <si>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</si>
  <si>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</si>
  <si>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</si>
  <si>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</si>
  <si>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</si>
  <si>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</si>
  <si>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</si>
  <si>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</si>
  <si>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</si>
  <si>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</si>
  <si>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</si>
  <si>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</si>
  <si>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</si>
  <si>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</si>
  <si>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</si>
  <si>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</si>
  <si>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</si>
  <si>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</si>
  <si>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</si>
  <si>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</si>
  <si>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</si>
  <si>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</si>
  <si>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</si>
  <si>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</si>
  <si>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</si>
  <si>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</si>
  <si>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</si>
  <si>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</si>
  <si>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</si>
  <si>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</si>
  <si>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</si>
  <si>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</si>
  <si>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</si>
  <si>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</si>
  <si>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</si>
  <si>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</si>
  <si>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</si>
  <si>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</si>
  <si>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</si>
  <si>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</si>
  <si>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</si>
  <si>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</si>
  <si>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</si>
  <si>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</si>
  <si>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</si>
  <si>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</si>
  <si>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</si>
  <si>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</si>
  <si>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</si>
  <si>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</si>
  <si>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</si>
  <si>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</si>
  <si>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</si>
  <si>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</si>
  <si>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</si>
  <si>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</si>
  <si>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</si>
  <si>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</si>
  <si>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</si>
  <si>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</si>
  <si>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</si>
  <si>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</si>
  <si>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</si>
  <si>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</si>
  <si>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</si>
  <si>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</si>
  <si>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</si>
  <si>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</si>
  <si>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</si>
  <si>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</si>
  <si>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</si>
  <si>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</si>
  <si>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</si>
  <si>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</si>
  <si>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</si>
  <si>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</si>
  <si>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</si>
  <si>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</si>
  <si>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</si>
  <si>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</si>
  <si>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</si>
  <si>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</si>
  <si>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</si>
  <si>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</si>
  <si>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</si>
  <si>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</si>
  <si>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</si>
  <si>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</si>
  <si>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</si>
  <si>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</si>
  <si>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</si>
  <si>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</si>
  <si>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</si>
  <si>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</si>
  <si>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</si>
  <si>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</si>
  <si>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</si>
  <si>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</si>
  <si>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</si>
  <si>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</si>
  <si>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</si>
  <si>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</si>
  <si>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</si>
  <si>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</si>
  <si>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</si>
  <si>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</si>
  <si>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</si>
  <si>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</si>
  <si>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</si>
  <si>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</si>
  <si>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</si>
  <si>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</si>
  <si>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</si>
  <si>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</si>
  <si>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</si>
  <si>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</si>
  <si>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</si>
  <si>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</si>
  <si>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</si>
  <si>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</si>
  <si>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</si>
  <si>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</si>
  <si>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</si>
  <si>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</si>
  <si>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</si>
  <si>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</si>
  <si>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</si>
  <si>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</si>
  <si>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</si>
  <si>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</si>
  <si>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</si>
  <si>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</si>
  <si>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</si>
  <si>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</si>
  <si>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</si>
  <si>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</si>
  <si>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</si>
  <si>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</si>
  <si>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</si>
  <si>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</si>
  <si>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</si>
  <si>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</si>
  <si>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</si>
  <si>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</si>
  <si>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</si>
  <si>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</si>
  <si>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</si>
  <si>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</si>
  <si>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</si>
  <si>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</si>
  <si>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</si>
  <si>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</si>
  <si>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</si>
  <si>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</si>
  <si>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</si>
  <si>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</si>
  <si>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</si>
  <si>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</si>
  <si>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</si>
  <si>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</si>
  <si>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</si>
  <si>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</si>
  <si>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</si>
  <si>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</si>
  <si>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</si>
  <si>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</si>
  <si>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</si>
  <si>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</si>
  <si>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</si>
  <si>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</si>
  <si>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</si>
  <si>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</si>
  <si>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</si>
  <si>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</si>
  <si>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</si>
  <si>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</si>
  <si>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</si>
  <si>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</si>
  <si>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</si>
  <si>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</si>
  <si>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</si>
  <si>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</si>
  <si>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</si>
  <si>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</si>
  <si>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</si>
  <si>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</si>
  <si>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</si>
  <si>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</si>
  <si>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</si>
  <si>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</si>
  <si>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</si>
  <si>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</si>
  <si>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</si>
  <si>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</si>
  <si>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</si>
  <si>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</si>
  <si>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</si>
  <si>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</si>
  <si>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</si>
  <si>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</si>
  <si>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</si>
  <si>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</si>
  <si>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</si>
  <si>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</si>
  <si>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</si>
  <si>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</si>
  <si>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</si>
  <si>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</si>
  <si>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</si>
  <si>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</si>
  <si>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</si>
  <si>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</si>
  <si>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</si>
  <si>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</si>
  <si>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</si>
  <si>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</si>
  <si>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</si>
  <si>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</si>
  <si>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</si>
  <si>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</si>
  <si>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</si>
  <si>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</si>
  <si>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</si>
  <si>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</si>
  <si>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</si>
  <si>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</si>
  <si>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</si>
  <si>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</si>
  <si>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</si>
  <si>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</si>
  <si>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</si>
  <si>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</si>
  <si>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</si>
  <si>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</si>
  <si>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</si>
  <si>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</si>
  <si>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</si>
  <si>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</si>
  <si>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</si>
  <si>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</si>
  <si>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</si>
  <si>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</si>
  <si>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</si>
  <si>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</si>
  <si>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</si>
  <si>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</si>
  <si>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</si>
  <si>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</si>
  <si>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</si>
  <si>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</si>
  <si>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</si>
  <si>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</si>
  <si>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</si>
  <si>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</si>
  <si>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</si>
  <si>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</si>
  <si>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</si>
  <si>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</si>
  <si>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</si>
  <si>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</si>
  <si>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</si>
  <si>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</si>
  <si>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</si>
  <si>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</si>
  <si>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</si>
  <si>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</si>
  <si>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</si>
  <si>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</si>
  <si>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</si>
  <si>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</si>
  <si>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</si>
  <si>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</si>
  <si>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</si>
  <si>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</si>
  <si>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</si>
  <si>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</si>
  <si>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</si>
  <si>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</si>
  <si>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</si>
  <si>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</si>
  <si>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</si>
  <si>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</si>
  <si>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</si>
  <si>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</si>
  <si>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</si>
  <si>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</si>
  <si>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</si>
  <si>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</si>
  <si>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</si>
  <si>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</si>
  <si>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</si>
  <si>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</si>
  <si>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</si>
  <si>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</si>
  <si>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</si>
  <si>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</si>
  <si>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</si>
  <si>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</si>
  <si>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</si>
  <si>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</si>
  <si>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</si>
  <si>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</si>
  <si>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</si>
  <si>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</si>
  <si>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</si>
  <si>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</si>
  <si>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</si>
  <si>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</si>
  <si>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</si>
  <si>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</si>
  <si>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</si>
  <si>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</si>
  <si>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</si>
  <si>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</si>
  <si>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</si>
  <si>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</si>
  <si>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</si>
  <si>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</si>
  <si>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</si>
  <si>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</si>
  <si>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</si>
  <si>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</si>
  <si>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</si>
  <si>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</si>
  <si>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</si>
  <si>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</si>
  <si>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</si>
  <si>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</si>
  <si>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</si>
  <si>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</si>
  <si>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</si>
  <si>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</si>
  <si>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</si>
  <si>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</si>
  <si>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</si>
  <si>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</si>
  <si>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</si>
  <si>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</si>
  <si>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</si>
  <si>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</si>
  <si>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</si>
  <si>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</si>
  <si>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</si>
  <si>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</si>
  <si>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</si>
  <si>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</si>
  <si>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</si>
  <si>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</si>
  <si>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</si>
  <si>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</si>
  <si>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</si>
  <si>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</si>
  <si>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</si>
  <si>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</si>
  <si>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</si>
  <si>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</si>
  <si>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</si>
  <si>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</si>
  <si>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</si>
  <si>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</si>
  <si>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</si>
  <si>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</si>
  <si>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</si>
  <si>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</si>
  <si>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</si>
  <si>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</si>
  <si>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</si>
  <si>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</si>
  <si>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</si>
  <si>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</si>
  <si>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</si>
  <si>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</si>
  <si>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</si>
  <si>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</si>
  <si>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</si>
  <si>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</si>
  <si>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</si>
  <si>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</si>
  <si>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</si>
  <si>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</si>
  <si>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</si>
  <si>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</si>
  <si>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</si>
  <si>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</si>
  <si>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</si>
  <si>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</si>
  <si>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</si>
  <si>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</si>
  <si>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</si>
  <si>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</si>
  <si>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</si>
  <si>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</si>
  <si>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</si>
  <si>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</si>
  <si>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</si>
  <si>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</si>
  <si>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</si>
  <si>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</si>
  <si>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</si>
  <si>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</si>
  <si>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</si>
  <si>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</si>
  <si>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</si>
  <si>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</si>
  <si>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</si>
  <si>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</si>
  <si>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</si>
  <si>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</si>
  <si>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</si>
  <si>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</si>
  <si>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</si>
  <si>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</si>
  <si>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</si>
  <si>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</si>
  <si>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</si>
  <si>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</si>
  <si>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</si>
  <si>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</si>
  <si>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</si>
  <si>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</si>
  <si>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</si>
  <si>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</si>
  <si>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</si>
  <si>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</si>
  <si>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</si>
  <si>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</si>
  <si>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</si>
  <si>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</si>
  <si>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</si>
  <si>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</si>
  <si>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</si>
  <si>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</si>
  <si>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</si>
  <si>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</si>
  <si>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</si>
  <si>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</si>
  <si>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</si>
  <si>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</si>
  <si>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</si>
  <si>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</si>
  <si>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</si>
  <si>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</si>
  <si>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</si>
  <si>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</si>
  <si>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</si>
  <si>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</si>
  <si>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</si>
  <si>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</si>
  <si>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</si>
  <si>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</si>
  <si>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</si>
  <si>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</si>
  <si>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</si>
  <si>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</si>
  <si>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</si>
  <si>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</si>
  <si>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</si>
  <si>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</si>
  <si>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</si>
  <si>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</si>
  <si>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</si>
  <si>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</si>
  <si>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</si>
  <si>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</si>
  <si>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</si>
  <si>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</si>
  <si>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</si>
  <si>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</si>
  <si>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</si>
  <si>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</si>
  <si>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</si>
  <si>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</si>
  <si>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</si>
  <si>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</si>
  <si>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</si>
  <si>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</si>
  <si>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</si>
  <si>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</si>
  <si>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</si>
  <si>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</si>
  <si>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</si>
  <si>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</si>
  <si>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</si>
  <si>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</si>
  <si>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</si>
  <si>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</si>
  <si>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</si>
  <si>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</si>
  <si>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</si>
  <si>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</si>
  <si>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</si>
  <si>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</si>
  <si>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</si>
  <si>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</si>
  <si>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</si>
  <si>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</si>
  <si>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</si>
  <si>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</si>
  <si>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</si>
  <si>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</si>
  <si>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</si>
  <si>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</si>
  <si>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</si>
  <si>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</si>
  <si>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</si>
  <si>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</si>
  <si>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</si>
  <si>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</si>
  <si>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</si>
  <si>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</si>
  <si>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</si>
  <si>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</si>
  <si>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</si>
  <si>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</si>
  <si>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</si>
  <si>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</si>
  <si>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</si>
  <si>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</si>
  <si>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</si>
  <si>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</si>
  <si>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</si>
  <si>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</si>
  <si>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</si>
  <si>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</si>
  <si>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</si>
  <si>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</si>
  <si>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</si>
  <si>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</si>
  <si>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</si>
  <si>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</si>
  <si>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</si>
  <si>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</si>
  <si>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</si>
  <si>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</si>
  <si>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</si>
  <si>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</si>
  <si>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</si>
  <si>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</si>
  <si>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</si>
  <si>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</si>
  <si>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</si>
  <si>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</si>
  <si>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</si>
  <si>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</si>
  <si>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</si>
  <si>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</si>
  <si>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</si>
  <si>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</si>
  <si>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</si>
  <si>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</si>
  <si>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</si>
  <si>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</si>
  <si>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</si>
  <si>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</si>
  <si>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</si>
  <si>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</si>
  <si>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</si>
  <si>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</si>
  <si>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</si>
  <si>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</si>
  <si>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</si>
  <si>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</si>
  <si>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</si>
  <si>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</si>
  <si>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</si>
  <si>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</si>
  <si>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</si>
  <si>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</si>
  <si>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</si>
  <si>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</si>
  <si>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</si>
  <si>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</si>
  <si>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</si>
  <si>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</si>
  <si>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</si>
  <si>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</si>
  <si>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</si>
  <si>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</si>
  <si>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</si>
  <si>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</si>
  <si>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</si>
  <si>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</si>
  <si>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</si>
  <si>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</si>
  <si>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</si>
  <si>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</si>
  <si>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</si>
  <si>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</si>
  <si>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</si>
  <si>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</si>
  <si>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</si>
  <si>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</si>
  <si>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</si>
  <si>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</si>
  <si>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</si>
  <si>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</si>
  <si>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</si>
  <si>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</si>
  <si>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</si>
  <si>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</si>
  <si>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</si>
  <si>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</si>
  <si>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</si>
  <si>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</si>
  <si>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</si>
  <si>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</si>
  <si>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</si>
  <si>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</si>
  <si>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</si>
  <si>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</si>
  <si>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</si>
  <si>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</si>
  <si>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</si>
  <si>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</si>
  <si>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</si>
  <si>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</si>
  <si>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</si>
  <si>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</si>
  <si>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</si>
  <si>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</si>
  <si>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</si>
  <si>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</si>
  <si>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</si>
  <si>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</si>
  <si>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</si>
  <si>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</si>
  <si>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</si>
  <si>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</si>
  <si>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</si>
  <si>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</si>
  <si>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</si>
  <si>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</si>
  <si>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</si>
  <si>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</si>
  <si>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</si>
  <si>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</si>
  <si>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</si>
  <si>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</si>
  <si>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</si>
  <si>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</si>
  <si>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</si>
  <si>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</si>
  <si>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</si>
  <si>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</si>
  <si>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</si>
  <si>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</si>
  <si>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</si>
  <si>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</si>
  <si>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</si>
  <si>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</si>
  <si>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</si>
  <si>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</si>
  <si>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</si>
  <si>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</si>
  <si>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</si>
  <si>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</si>
  <si>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</si>
  <si>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</si>
  <si>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</si>
  <si>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</si>
  <si>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</si>
  <si>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</si>
  <si>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</si>
  <si>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</si>
  <si>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</si>
  <si>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</si>
  <si>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</si>
  <si>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</si>
  <si>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</si>
  <si>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</si>
  <si>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</si>
  <si>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</si>
  <si>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</si>
  <si>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</si>
  <si>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</si>
  <si>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</si>
  <si>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</si>
  <si>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</si>
  <si>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</si>
  <si>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</si>
  <si>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</si>
  <si>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</si>
  <si>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</si>
  <si>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</si>
  <si>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</si>
  <si>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</si>
  <si>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</si>
  <si>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</si>
  <si>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</si>
  <si>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</si>
  <si>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</si>
  <si>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</si>
  <si>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</si>
  <si>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</si>
  <si>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</si>
  <si>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</si>
  <si>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</si>
  <si>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</si>
  <si>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</si>
  <si>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</si>
  <si>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</si>
  <si>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</si>
  <si>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</si>
  <si>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</si>
  <si>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</si>
  <si>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</si>
  <si>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</si>
  <si>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</si>
  <si>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</si>
  <si>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</si>
  <si>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</si>
  <si>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</si>
  <si>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</si>
  <si>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</si>
  <si>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</si>
  <si>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</si>
  <si>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</si>
  <si>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</si>
  <si>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</si>
  <si>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</si>
  <si>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</si>
  <si>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</si>
  <si>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</si>
  <si>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</si>
  <si>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</si>
  <si>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</si>
  <si>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</si>
  <si>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</si>
  <si>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</si>
  <si>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</si>
  <si>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</si>
  <si>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</si>
  <si>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</si>
  <si>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</si>
  <si>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</si>
  <si>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</si>
  <si>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</si>
  <si>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</si>
  <si>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</si>
  <si>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</si>
  <si>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</si>
  <si>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</si>
  <si>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</si>
  <si>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</si>
  <si>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</si>
  <si>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</si>
  <si>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</si>
  <si>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</si>
  <si>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</si>
  <si>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</si>
  <si>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</si>
  <si>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</si>
  <si>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</si>
  <si>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</si>
  <si>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</si>
  <si>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</si>
  <si>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</si>
  <si>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</si>
  <si>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</si>
  <si>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</si>
  <si>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</si>
  <si>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</si>
  <si>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</si>
  <si>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</si>
  <si>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</si>
  <si>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</si>
  <si>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</si>
  <si>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</si>
  <si>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</si>
  <si>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</si>
  <si>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</si>
  <si>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</si>
  <si>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</si>
  <si>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</si>
  <si>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</si>
  <si>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</si>
  <si>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</si>
  <si>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</si>
  <si>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</si>
  <si>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</si>
  <si>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</si>
  <si>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</si>
  <si>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</si>
  <si>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</si>
  <si>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</si>
  <si>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</si>
  <si>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</si>
  <si>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</si>
  <si>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</si>
  <si>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</si>
  <si>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</si>
  <si>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</si>
  <si>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</si>
  <si>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</si>
  <si>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</si>
  <si>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</si>
  <si>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</si>
  <si>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</si>
  <si>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</si>
  <si>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</si>
  <si>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</si>
  <si>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</si>
  <si>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</si>
  <si>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</si>
  <si>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</si>
  <si>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</si>
  <si>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</si>
  <si>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</si>
  <si>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</si>
  <si>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</si>
  <si>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</si>
  <si>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</si>
  <si>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</si>
  <si>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</si>
  <si>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</si>
  <si>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</si>
  <si>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</si>
  <si>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</si>
  <si>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</si>
  <si>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</si>
  <si>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</si>
  <si>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</si>
  <si>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</si>
  <si>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</si>
  <si>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</si>
  <si>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</si>
  <si>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</si>
  <si>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</si>
  <si>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</si>
  <si>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</si>
  <si>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</si>
  <si>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</si>
  <si>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</si>
  <si>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</si>
  <si>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</si>
  <si>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</si>
  <si>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</si>
  <si>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</si>
  <si>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</si>
  <si>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</si>
  <si>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</si>
  <si>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</si>
  <si>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</si>
  <si>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</si>
  <si>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</si>
  <si>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</si>
  <si>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</si>
  <si>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</si>
  <si>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</si>
  <si>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</si>
  <si>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</si>
  <si>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</si>
  <si>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</si>
  <si>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</si>
  <si>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</si>
  <si>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</si>
  <si>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</si>
  <si>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</si>
  <si>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</si>
  <si>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</si>
  <si>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</si>
  <si>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</si>
  <si>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</si>
  <si>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</si>
  <si>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</si>
  <si>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</si>
  <si>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</si>
  <si>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</si>
  <si>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</si>
  <si>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</si>
  <si>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</si>
  <si>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</si>
  <si>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</si>
  <si>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</si>
  <si>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</si>
  <si>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</si>
  <si>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</si>
  <si>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</si>
  <si>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</si>
  <si>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</si>
  <si>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</si>
  <si>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</si>
  <si>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</si>
  <si>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</si>
  <si>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</si>
  <si>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</si>
  <si>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</si>
  <si>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</si>
  <si>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</si>
  <si>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</si>
  <si>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</si>
  <si>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</si>
  <si>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</si>
  <si>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</si>
  <si>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</si>
  <si>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</si>
  <si>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</si>
  <si>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</si>
  <si>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</si>
  <si>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</si>
  <si>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</si>
  <si>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</si>
  <si>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</si>
  <si>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</si>
  <si>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</si>
  <si>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</si>
  <si>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</si>
  <si>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</si>
  <si>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</si>
  <si>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</si>
  <si>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</si>
  <si>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</si>
  <si>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</si>
  <si>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</si>
  <si>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</si>
  <si>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</si>
  <si>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</si>
  <si>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</si>
  <si>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</si>
  <si>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</si>
  <si>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</si>
  <si>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</si>
  <si>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</si>
  <si>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</si>
  <si>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</si>
  <si>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</si>
  <si>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</si>
  <si>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</si>
  <si>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</si>
  <si>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</si>
  <si>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</si>
  <si>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</si>
  <si>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</si>
  <si>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</si>
  <si>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</si>
  <si>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</si>
  <si>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</si>
  <si>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</si>
  <si>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</si>
  <si>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</si>
  <si>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</si>
  <si>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</si>
  <si>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</si>
  <si>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</si>
  <si>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</si>
  <si>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</si>
  <si>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</si>
  <si>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</si>
  <si>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</si>
  <si>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</si>
  <si>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</si>
  <si>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</si>
  <si>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</si>
  <si>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</si>
  <si>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</si>
  <si>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</si>
  <si>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</si>
  <si>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</si>
  <si>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</si>
  <si>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</si>
  <si>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</si>
  <si>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</si>
  <si>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</si>
  <si>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</si>
  <si>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</si>
  <si>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</si>
  <si>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</si>
  <si>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</si>
  <si>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</si>
  <si>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</si>
  <si>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</si>
  <si>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</si>
  <si>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</si>
  <si>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</si>
  <si>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</si>
  <si>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</si>
  <si>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</si>
  <si>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</si>
  <si>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</si>
  <si>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</si>
  <si>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</si>
  <si>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</si>
  <si>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</si>
  <si>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</si>
  <si>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</si>
  <si>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</si>
  <si>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</si>
  <si>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</si>
  <si>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</si>
  <si>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</si>
  <si>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</si>
  <si>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</si>
  <si>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</si>
  <si>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</si>
  <si>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</si>
  <si>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</si>
  <si>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</si>
  <si>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</si>
  <si>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</si>
  <si>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</si>
  <si>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</si>
  <si>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</si>
  <si>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</si>
  <si>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</si>
  <si>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</si>
  <si>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</si>
  <si>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</si>
  <si>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</si>
  <si>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</si>
  <si>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</si>
  <si>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</si>
  <si>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</si>
  <si>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</si>
  <si>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</si>
  <si>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</si>
  <si>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</si>
  <si>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</si>
  <si>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</si>
  <si>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</si>
  <si>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</si>
  <si>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</si>
  <si>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</si>
  <si>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</si>
  <si>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</si>
  <si>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</si>
  <si>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</si>
  <si>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</si>
  <si>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</si>
  <si>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</si>
  <si>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</si>
  <si>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</si>
  <si>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</si>
  <si>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</si>
  <si>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</si>
  <si>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</si>
  <si>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</si>
  <si>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</si>
  <si>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</si>
  <si>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</si>
  <si>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</si>
  <si>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</si>
  <si>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</si>
  <si>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</si>
  <si>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</si>
  <si>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</si>
  <si>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</si>
  <si>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</si>
  <si>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</si>
  <si>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</si>
  <si>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</si>
  <si>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</si>
  <si>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</si>
  <si>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</si>
  <si>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</si>
  <si>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</si>
  <si>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</si>
  <si>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</si>
  <si>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</si>
  <si>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</si>
  <si>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</si>
  <si>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</si>
  <si>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</si>
  <si>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</si>
  <si>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</si>
  <si>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</si>
  <si>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</si>
  <si>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</si>
  <si>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</si>
  <si>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</si>
  <si>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</si>
  <si>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</si>
  <si>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</si>
  <si>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</si>
  <si>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</si>
  <si>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</si>
  <si>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</si>
  <si>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</si>
  <si>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</si>
  <si>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</si>
  <si>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</si>
  <si>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</si>
  <si>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</si>
  <si>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</si>
  <si>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</si>
  <si>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</si>
  <si>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</si>
  <si>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</si>
  <si>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</si>
  <si>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</si>
  <si>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</si>
  <si>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</si>
  <si>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</si>
  <si>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</si>
  <si>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</si>
  <si>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</si>
  <si>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</si>
  <si>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</si>
  <si>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</si>
  <si>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</si>
  <si>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</si>
  <si>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</si>
  <si>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</si>
  <si>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</si>
  <si>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</si>
  <si>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</si>
  <si>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</si>
  <si>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</si>
  <si>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</si>
  <si>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</si>
  <si>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</si>
  <si>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</si>
  <si>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</si>
  <si>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</si>
  <si>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</si>
  <si>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</si>
  <si>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</si>
  <si>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</si>
  <si>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</si>
  <si>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</si>
  <si>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</si>
  <si>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</si>
  <si>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</si>
  <si>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</si>
  <si>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</si>
  <si>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</si>
  <si>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</si>
  <si>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</si>
  <si>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</si>
  <si>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</si>
  <si>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</si>
  <si>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</si>
  <si>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</si>
  <si>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</si>
  <si>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</si>
  <si>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</si>
  <si>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</si>
  <si>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</si>
  <si>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</si>
  <si>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</si>
  <si>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</si>
  <si>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</si>
  <si>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</si>
  <si>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</si>
  <si>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</si>
  <si>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</si>
  <si>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</si>
  <si>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</si>
  <si>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</si>
  <si>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</si>
  <si>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</si>
  <si>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</si>
  <si>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</si>
  <si>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</si>
  <si>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</si>
  <si>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</si>
  <si>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</si>
  <si>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</si>
  <si>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</si>
  <si>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</si>
  <si>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</si>
  <si>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</si>
  <si>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</si>
  <si>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</si>
  <si>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</si>
  <si>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</si>
  <si>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</si>
  <si>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</si>
  <si>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</si>
  <si>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</si>
  <si>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</si>
  <si>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</si>
  <si>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</si>
  <si>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</si>
  <si>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</si>
  <si>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</si>
  <si>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</si>
  <si>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</si>
  <si>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</si>
  <si>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</si>
  <si>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</si>
  <si>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</si>
  <si>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</si>
  <si>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</si>
  <si>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</si>
  <si>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</si>
  <si>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</si>
  <si>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</si>
  <si>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</si>
  <si>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</si>
  <si>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</si>
  <si>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</si>
  <si>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</si>
  <si>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</si>
  <si>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</si>
  <si>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</si>
  <si>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</si>
  <si>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</si>
  <si>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</si>
  <si>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</si>
  <si>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</si>
  <si>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</si>
  <si>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</si>
  <si>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</si>
  <si>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</si>
  <si>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</si>
  <si>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</si>
  <si>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</si>
  <si>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</si>
  <si>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</si>
  <si>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</si>
  <si>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</si>
  <si>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</si>
  <si>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</si>
  <si>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</si>
  <si>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</si>
  <si>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</si>
  <si>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</si>
  <si>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</si>
  <si>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</si>
  <si>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</si>
  <si>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</si>
  <si>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</si>
  <si>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</si>
  <si>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</si>
  <si>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</si>
  <si>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</si>
  <si>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</si>
  <si>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</si>
  <si>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</si>
  <si>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</si>
  <si>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</si>
  <si>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</si>
  <si>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</si>
  <si>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</si>
  <si>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</si>
  <si>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</si>
  <si>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</si>
  <si>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</si>
  <si>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</si>
  <si>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</si>
  <si>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</si>
  <si>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</si>
  <si>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</si>
  <si>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</si>
  <si>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</si>
  <si>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</si>
  <si>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</si>
  <si>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</si>
  <si>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</si>
  <si>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</si>
  <si>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</si>
  <si>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</si>
  <si>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</si>
  <si>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</si>
  <si>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</si>
  <si>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</si>
  <si>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</si>
  <si>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</si>
  <si>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</si>
  <si>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</si>
  <si>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</si>
  <si>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</si>
  <si>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</si>
  <si>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</si>
  <si>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</si>
  <si>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</si>
  <si>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</si>
  <si>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</si>
  <si>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</si>
  <si>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</si>
  <si>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</si>
  <si>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</si>
  <si>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</si>
  <si>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</si>
  <si>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</si>
  <si>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</si>
  <si>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</si>
  <si>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</si>
  <si>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</si>
  <si>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</si>
  <si>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</si>
  <si>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</si>
  <si>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</si>
  <si>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</si>
  <si>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</si>
  <si>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</si>
  <si>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</si>
  <si>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</si>
  <si>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</si>
  <si>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</si>
  <si>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</si>
  <si>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</si>
  <si>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</si>
  <si>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</si>
  <si>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</si>
  <si>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</si>
  <si>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</si>
  <si>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</si>
  <si>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</si>
  <si>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</si>
  <si>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</si>
  <si>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</si>
  <si>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</si>
  <si>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</si>
  <si>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</si>
  <si>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</si>
  <si>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</si>
  <si>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</si>
  <si>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</si>
  <si>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</si>
  <si>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</si>
  <si>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</si>
  <si>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</si>
  <si>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</si>
  <si>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</si>
  <si>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</si>
  <si>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</si>
  <si>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</si>
  <si>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</si>
  <si>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</si>
  <si>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</si>
  <si>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</si>
  <si>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</si>
  <si>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</si>
  <si>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</si>
  <si>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</si>
  <si>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</si>
  <si>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</si>
  <si>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</si>
  <si>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</si>
  <si>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</si>
  <si>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</si>
  <si>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</si>
  <si>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</si>
  <si>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</si>
  <si>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</si>
  <si>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</si>
  <si>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</si>
  <si>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</si>
  <si>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</si>
  <si>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</si>
  <si>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</si>
  <si>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</si>
  <si>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</si>
  <si>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</si>
  <si>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</si>
  <si>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</si>
  <si>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</si>
  <si>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</si>
  <si>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</si>
  <si>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</si>
  <si>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</si>
  <si>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</si>
  <si>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</si>
  <si>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</si>
  <si>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</si>
  <si>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</si>
  <si>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</si>
  <si>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</si>
  <si>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</si>
  <si>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</si>
  <si>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</si>
  <si>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</si>
  <si>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</si>
  <si>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</si>
  <si>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</si>
  <si>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</si>
  <si>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</si>
  <si>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</si>
  <si>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</si>
  <si>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</si>
  <si>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</si>
  <si>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</si>
  <si>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</si>
  <si>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</si>
  <si>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</si>
  <si>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</si>
  <si>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</si>
  <si>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</si>
  <si>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</si>
  <si>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</si>
  <si>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</si>
  <si>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</si>
  <si>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</si>
  <si>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</si>
  <si>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</si>
  <si>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</si>
  <si>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</si>
  <si>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</si>
  <si>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</si>
  <si>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</si>
  <si>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</si>
  <si>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</si>
  <si>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</si>
  <si>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</si>
  <si>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</si>
  <si>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</si>
  <si>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</si>
  <si>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</si>
  <si>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</si>
  <si>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</si>
  <si>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</si>
  <si>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</si>
  <si>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</si>
  <si>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</si>
  <si>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</si>
  <si>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</si>
  <si>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</si>
  <si>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</si>
  <si>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</si>
  <si>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</si>
  <si>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</si>
  <si>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</si>
  <si>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</si>
  <si>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</si>
  <si>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</si>
  <si>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</si>
  <si>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</si>
  <si>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</si>
  <si>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</si>
  <si>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</si>
  <si>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</si>
  <si>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</si>
  <si>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</si>
  <si>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</si>
  <si>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</si>
  <si>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</si>
  <si>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</si>
  <si>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</si>
  <si>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</si>
  <si>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</si>
  <si>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</si>
  <si>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</si>
  <si>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</si>
  <si>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</si>
  <si>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</si>
  <si>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</si>
  <si>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</si>
  <si>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</si>
  <si>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</si>
  <si>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</si>
  <si>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</si>
  <si>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</si>
  <si>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</si>
  <si>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</si>
  <si>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</si>
  <si>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</si>
  <si>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</si>
  <si>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</si>
  <si>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</si>
  <si>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</si>
  <si>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</si>
  <si>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</si>
  <si>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</si>
  <si>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</si>
  <si>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</si>
  <si>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</si>
  <si>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</si>
  <si>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</si>
  <si>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</si>
  <si>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</si>
  <si>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</si>
  <si>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</si>
  <si>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</si>
  <si>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</si>
  <si>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</si>
  <si>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</si>
  <si>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</si>
  <si>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</si>
  <si>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</si>
  <si>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</si>
  <si>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</si>
  <si>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</si>
  <si>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</si>
  <si>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</si>
  <si>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</si>
  <si>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</si>
  <si>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</si>
  <si>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</si>
  <si>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</si>
  <si>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</si>
  <si>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</si>
  <si>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</si>
  <si>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</si>
  <si>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</si>
  <si>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</si>
  <si>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</si>
  <si>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</si>
  <si>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</si>
  <si>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</si>
  <si>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</si>
  <si>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</si>
  <si>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</si>
  <si>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</si>
  <si>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</si>
  <si>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</si>
  <si>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</si>
  <si>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</si>
  <si>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</si>
  <si>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</si>
  <si>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</si>
  <si>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</si>
  <si>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</si>
  <si>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</si>
  <si>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</si>
  <si>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</si>
  <si>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</si>
  <si>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</si>
  <si>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</si>
  <si>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</si>
  <si>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</si>
  <si>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</si>
  <si>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</si>
  <si>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</si>
  <si>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</si>
  <si>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</si>
  <si>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</si>
  <si>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</si>
  <si>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</si>
  <si>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</si>
  <si>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</si>
  <si>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</si>
  <si>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</si>
  <si>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</si>
  <si>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</si>
  <si>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</si>
  <si>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</si>
  <si>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</si>
  <si>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</si>
  <si>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</si>
  <si>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</si>
  <si>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</si>
  <si>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</si>
  <si>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</si>
  <si>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</si>
  <si>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</si>
  <si>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</si>
  <si>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</si>
  <si>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</si>
  <si>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</si>
  <si>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</si>
  <si>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</si>
  <si>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</si>
  <si>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</si>
  <si>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</si>
  <si>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</si>
  <si>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</si>
  <si>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</si>
  <si>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</si>
  <si>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</si>
  <si>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</si>
  <si>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</si>
  <si>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</si>
  <si>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</si>
  <si>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</si>
  <si>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</si>
  <si>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</si>
  <si>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</si>
  <si>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</si>
  <si>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</si>
  <si>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</si>
  <si>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</si>
  <si>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</si>
  <si>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</si>
  <si>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</si>
  <si>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</si>
  <si>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</si>
  <si>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</si>
  <si>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</si>
  <si>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</si>
  <si>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</si>
  <si>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</si>
  <si>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</si>
  <si>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</si>
  <si>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</si>
  <si>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</si>
  <si>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</si>
  <si>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</si>
  <si>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</si>
  <si>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</si>
  <si>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</si>
  <si>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</si>
  <si>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</si>
  <si>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</si>
  <si>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</si>
  <si>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</si>
  <si>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</si>
  <si>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</si>
  <si>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</si>
  <si>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</si>
  <si>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</si>
  <si>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</si>
  <si>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</si>
  <si>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</si>
  <si>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</si>
  <si>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</si>
  <si>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</si>
  <si>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</si>
  <si>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</si>
  <si>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</si>
  <si>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</si>
  <si>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</si>
  <si>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</si>
  <si>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</si>
  <si>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</si>
  <si>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</si>
  <si>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</si>
  <si>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</si>
  <si>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</si>
  <si>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</si>
  <si>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</si>
  <si>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</si>
  <si>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</si>
  <si>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</si>
  <si>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</si>
  <si>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</si>
  <si>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</si>
  <si>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</si>
  <si>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</si>
  <si>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</si>
  <si>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</si>
  <si>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</si>
  <si>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</si>
  <si>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</si>
  <si>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</si>
  <si>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</si>
  <si>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</si>
  <si>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</si>
  <si>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</si>
  <si>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</si>
  <si>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</si>
  <si>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</si>
  <si>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</si>
  <si>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</si>
  <si>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</si>
  <si>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</si>
  <si>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</si>
  <si>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</si>
  <si>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</si>
  <si>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</si>
  <si>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</si>
  <si>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</si>
  <si>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</si>
  <si>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</si>
  <si>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</si>
  <si>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</si>
  <si>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</si>
  <si>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</si>
  <si>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</si>
  <si>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</si>
  <si>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</si>
  <si>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</si>
  <si>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</si>
  <si>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</si>
  <si>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</si>
  <si>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</si>
  <si>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</si>
  <si>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</si>
  <si>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</si>
  <si>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</si>
  <si>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</si>
  <si>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</si>
  <si>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</si>
  <si>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</si>
  <si>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</si>
  <si>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</si>
  <si>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</si>
  <si>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</si>
  <si>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</si>
  <si>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</si>
  <si>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</si>
  <si>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</si>
  <si>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</si>
  <si>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</si>
  <si>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</si>
  <si>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</si>
  <si>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</si>
  <si>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</si>
  <si>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</si>
  <si>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</si>
  <si>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</si>
  <si>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</si>
  <si>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</si>
  <si>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</si>
  <si>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</si>
  <si>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</si>
  <si>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</si>
  <si>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</si>
  <si>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</si>
  <si>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</si>
  <si>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</si>
  <si>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</si>
  <si>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</si>
  <si>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</si>
  <si>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</si>
  <si>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</si>
  <si>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</si>
  <si>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</si>
  <si>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</si>
  <si>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</si>
  <si>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</si>
  <si>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</si>
  <si>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</si>
  <si>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</si>
  <si>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</si>
  <si>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</si>
  <si>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</si>
  <si>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</si>
  <si>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</si>
  <si>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</si>
  <si>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</si>
  <si>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</si>
  <si>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</si>
  <si>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</si>
  <si>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</si>
  <si>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</si>
  <si>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</si>
  <si>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</si>
  <si>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</si>
  <si>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</si>
  <si>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</si>
  <si>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</si>
  <si>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</si>
  <si>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</si>
  <si>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</si>
  <si>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</si>
  <si>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</si>
  <si>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</si>
  <si>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</si>
  <si>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</si>
  <si>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</si>
  <si>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</si>
  <si>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</si>
  <si>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</si>
  <si>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</si>
  <si>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</si>
  <si>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</si>
  <si>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</si>
  <si>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</si>
  <si>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</si>
  <si>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</si>
  <si>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</si>
  <si>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</si>
  <si>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</si>
  <si>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</si>
  <si>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</si>
  <si>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</si>
  <si>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</si>
  <si>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</si>
  <si>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</si>
  <si>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</si>
  <si>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</si>
  <si>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</si>
  <si>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</si>
  <si>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</si>
  <si>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</si>
  <si>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</si>
  <si>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</si>
  <si>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</si>
  <si>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</si>
  <si>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</si>
  <si>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</si>
  <si>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</si>
  <si>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</si>
  <si>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</si>
  <si>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</si>
  <si>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</si>
  <si>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</si>
  <si>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</si>
  <si>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</si>
  <si>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</si>
  <si>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</si>
  <si>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</si>
  <si>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</si>
  <si>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</si>
  <si>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</si>
  <si>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</si>
  <si>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</si>
  <si>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</si>
  <si>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</si>
  <si>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</si>
  <si>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</si>
  <si>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</si>
  <si>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</si>
  <si>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</si>
  <si>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</si>
  <si>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</si>
  <si>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</si>
  <si>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</si>
  <si>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</si>
  <si>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</si>
  <si>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</si>
  <si>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</si>
  <si>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</si>
  <si>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</si>
  <si>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</si>
  <si>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</si>
  <si>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</si>
  <si>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</si>
  <si>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</si>
  <si>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</si>
  <si>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</si>
  <si>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</si>
  <si>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</si>
  <si>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</si>
  <si>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</si>
  <si>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</si>
  <si>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</si>
  <si>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</si>
  <si>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</si>
  <si>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</si>
  <si>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</si>
  <si>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</si>
  <si>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</si>
  <si>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</si>
  <si>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</si>
  <si>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</si>
  <si>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</si>
  <si>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</si>
  <si>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</si>
  <si>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</si>
  <si>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</si>
  <si>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</si>
  <si>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</si>
  <si>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</si>
  <si>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</si>
  <si>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</si>
  <si>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</si>
  <si>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</si>
  <si>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</si>
  <si>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</si>
  <si>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</si>
  <si>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</si>
  <si>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</si>
  <si>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</si>
  <si>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</si>
  <si>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</si>
  <si>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</si>
  <si>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</si>
  <si>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</si>
  <si>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</si>
  <si>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</si>
  <si>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</si>
  <si>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</si>
  <si>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</si>
  <si>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</si>
  <si>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</si>
  <si>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</si>
  <si>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</si>
  <si>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</si>
  <si>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</si>
  <si>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</si>
  <si>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</si>
  <si>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</si>
  <si>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</si>
  <si>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</si>
  <si>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</si>
  <si>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</si>
  <si>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</si>
  <si>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</si>
  <si>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</si>
  <si>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</si>
  <si>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</si>
  <si>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</si>
  <si>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</si>
  <si>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</si>
  <si>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</si>
  <si>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</si>
  <si>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</si>
  <si>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</si>
  <si>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</si>
  <si>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</si>
  <si>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</si>
  <si>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</si>
  <si>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</si>
  <si>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</si>
  <si>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</si>
  <si>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</si>
  <si>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</si>
  <si>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</si>
  <si>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</si>
  <si>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</si>
  <si>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</si>
  <si>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</si>
  <si>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</si>
  <si>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</si>
  <si>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</si>
  <si>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</si>
  <si>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</si>
  <si>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</si>
  <si>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</si>
  <si>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</si>
  <si>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</si>
  <si>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</si>
  <si>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</si>
  <si>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</si>
  <si>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</si>
  <si>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</si>
  <si>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</si>
  <si>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</si>
  <si>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</si>
  <si>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</si>
  <si>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</si>
  <si>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</si>
  <si>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</si>
  <si>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</si>
  <si>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</si>
  <si>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</si>
  <si>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</si>
  <si>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</si>
  <si>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</si>
  <si>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</si>
  <si>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</si>
  <si>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</si>
  <si>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</si>
  <si>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</si>
  <si>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</si>
  <si>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</si>
  <si>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</si>
  <si>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</si>
  <si>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</si>
  <si>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</si>
  <si>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</si>
  <si>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</si>
  <si>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</si>
  <si>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</si>
  <si>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</si>
  <si>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</si>
  <si>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</si>
  <si>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</si>
  <si>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</si>
  <si>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</si>
  <si>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</si>
  <si>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</si>
  <si>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</si>
  <si>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</si>
  <si>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</si>
  <si>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</si>
  <si>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</si>
  <si>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</si>
  <si>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</si>
  <si>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</si>
  <si>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</si>
  <si>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</si>
  <si>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</si>
  <si>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</si>
  <si>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</si>
  <si>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</si>
  <si>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</si>
  <si>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</si>
  <si>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</si>
  <si>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</si>
  <si>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</si>
  <si>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</si>
  <si>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</si>
  <si>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</si>
  <si>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</si>
  <si>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</si>
  <si>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</si>
  <si>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</si>
  <si>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</si>
  <si>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</si>
  <si>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</si>
  <si>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</si>
  <si>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</si>
  <si>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</si>
  <si>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</si>
  <si>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</si>
  <si>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</si>
  <si>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</si>
  <si>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</si>
  <si>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</si>
  <si>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</si>
  <si>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</si>
  <si>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</si>
  <si>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</si>
  <si>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</si>
  <si>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</si>
  <si>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</si>
  <si>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</si>
  <si>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</si>
  <si>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</si>
  <si>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</si>
  <si>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</si>
  <si>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</si>
  <si>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</si>
  <si>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</si>
  <si>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</si>
  <si>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</si>
  <si>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</si>
  <si>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</si>
  <si>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</si>
  <si>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</si>
  <si>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</si>
  <si>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</si>
  <si>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</si>
  <si>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</si>
  <si>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</si>
  <si>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</si>
  <si>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</si>
  <si>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</si>
  <si>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</si>
  <si>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</si>
  <si>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</si>
  <si>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</si>
  <si>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</si>
  <si>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</si>
  <si>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</si>
  <si>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</si>
  <si>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</si>
  <si>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</si>
  <si>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</si>
  <si>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</si>
  <si>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</si>
  <si>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</si>
  <si>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</si>
  <si>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</si>
  <si>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</si>
  <si>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</si>
  <si>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</si>
  <si>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</si>
  <si>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</si>
  <si>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</si>
  <si>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</si>
  <si>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</si>
  <si>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</si>
  <si>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</si>
  <si>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</si>
  <si>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</si>
  <si>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</si>
  <si>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</si>
  <si>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</si>
  <si>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</si>
  <si>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</si>
  <si>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</si>
  <si>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</si>
  <si>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</si>
  <si>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</si>
  <si>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</si>
  <si>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</si>
  <si>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</si>
  <si>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</si>
  <si>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</si>
  <si>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</si>
  <si>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</si>
  <si>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</si>
  <si>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</si>
  <si>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</si>
  <si>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</si>
  <si>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</si>
  <si>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</si>
  <si>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</si>
  <si>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</si>
  <si>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</si>
  <si>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</si>
  <si>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</si>
  <si>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</si>
  <si>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</si>
  <si>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</si>
  <si>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</si>
  <si>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</si>
  <si>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</si>
  <si>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</si>
  <si>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</si>
  <si>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</si>
  <si>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</si>
  <si>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</si>
  <si>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</si>
  <si>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</si>
  <si>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</si>
  <si>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</si>
  <si>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</si>
  <si>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</si>
  <si>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</si>
  <si>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</si>
  <si>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</si>
  <si>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</si>
  <si>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</si>
  <si>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</si>
  <si>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</si>
  <si>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</si>
  <si>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</si>
  <si>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</si>
  <si>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</si>
  <si>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</si>
  <si>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</si>
  <si>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</si>
  <si>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</si>
  <si>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</si>
  <si>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</si>
  <si>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</si>
  <si>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</si>
  <si>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</si>
  <si>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</si>
  <si>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</si>
  <si>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</si>
  <si>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</si>
  <si>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</si>
  <si>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</si>
  <si>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</si>
  <si>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</si>
  <si>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</si>
  <si>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</si>
  <si>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</si>
  <si>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</si>
  <si>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</si>
  <si>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</si>
  <si>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</si>
  <si>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</si>
  <si>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</si>
  <si>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</si>
  <si>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</si>
  <si>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</si>
  <si>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</si>
  <si>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</si>
  <si>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</si>
  <si>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</si>
  <si>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</si>
  <si>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</si>
  <si>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</si>
  <si>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</si>
  <si>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</si>
  <si>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</si>
  <si>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</si>
  <si>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</si>
  <si>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</si>
  <si>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</si>
  <si>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</si>
  <si>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</si>
  <si>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</si>
  <si>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</si>
  <si>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</si>
  <si>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</si>
  <si>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</si>
  <si>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</si>
  <si>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</si>
  <si>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</si>
  <si>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</si>
  <si>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</si>
  <si>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</si>
  <si>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</si>
  <si>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</si>
  <si>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</si>
  <si>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</si>
  <si>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</si>
  <si>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</si>
  <si>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</si>
  <si>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</si>
  <si>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</si>
  <si>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</si>
  <si>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</si>
  <si>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</si>
  <si>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</si>
  <si>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</si>
  <si>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</si>
  <si>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</si>
  <si>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</si>
  <si>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</si>
  <si>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</si>
  <si>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</si>
  <si>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</si>
  <si>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</si>
  <si>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</si>
  <si>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</si>
  <si>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</si>
  <si>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</si>
  <si>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</si>
  <si>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</si>
  <si>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</si>
  <si>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</si>
  <si>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</si>
  <si>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</si>
  <si>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</si>
  <si>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</si>
  <si>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</si>
  <si>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</si>
  <si>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</si>
  <si>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</si>
  <si>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</si>
  <si>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</si>
  <si>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</si>
  <si>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</si>
  <si>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</si>
  <si>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</si>
  <si>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</si>
  <si>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</si>
  <si>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</si>
  <si>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</si>
  <si>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</si>
  <si>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</si>
  <si>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</si>
  <si>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</si>
  <si>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</si>
  <si>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</si>
  <si>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</si>
  <si>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</si>
  <si>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</si>
  <si>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</si>
  <si>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</si>
  <si>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</si>
  <si>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</si>
  <si>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</si>
  <si>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</si>
  <si>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</si>
  <si>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</si>
  <si>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</si>
  <si>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</si>
  <si>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</si>
  <si>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</si>
  <si>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</si>
  <si>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</si>
  <si>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</si>
  <si>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</si>
  <si>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</si>
  <si>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</si>
  <si>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</si>
  <si>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</si>
  <si>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</si>
  <si>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</si>
  <si>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</si>
  <si>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</si>
  <si>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</si>
  <si>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</si>
  <si>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</si>
  <si>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</si>
  <si>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</si>
  <si>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</si>
  <si>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</si>
  <si>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</si>
  <si>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</si>
  <si>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</si>
  <si>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</si>
  <si>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</si>
  <si>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</si>
  <si>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</si>
  <si>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</si>
  <si>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</si>
  <si>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</si>
  <si>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</si>
  <si>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</si>
  <si>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</si>
  <si>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</si>
  <si>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</si>
  <si>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</si>
  <si>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</si>
  <si>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</si>
  <si>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</si>
  <si>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</si>
  <si>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</si>
  <si>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</si>
  <si>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</si>
  <si>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</si>
  <si>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</si>
  <si>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</si>
  <si>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</si>
  <si>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</si>
  <si>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</si>
  <si>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</si>
  <si>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</si>
  <si>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</si>
  <si>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</si>
  <si>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</si>
  <si>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</si>
  <si>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</si>
  <si>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</si>
  <si>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</si>
  <si>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</si>
  <si>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</si>
  <si>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</si>
  <si>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</si>
  <si>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</si>
  <si>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</si>
  <si>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</si>
  <si>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</si>
  <si>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</si>
  <si>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</si>
  <si>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</si>
  <si>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</si>
  <si>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</si>
  <si>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</si>
  <si>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</si>
  <si>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</si>
  <si>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</si>
  <si>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</si>
  <si>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</si>
  <si>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</si>
  <si>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</si>
  <si>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</si>
  <si>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</si>
  <si>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</si>
  <si>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</si>
  <si>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</si>
  <si>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</si>
  <si>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</si>
  <si>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</si>
  <si>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</si>
  <si>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</si>
  <si>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</si>
  <si>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</si>
  <si>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</si>
  <si>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</si>
  <si>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</si>
  <si>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</si>
  <si>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</si>
  <si>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</si>
  <si>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</si>
  <si>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</si>
  <si>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</si>
  <si>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</si>
  <si>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</si>
  <si>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</si>
  <si>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</si>
  <si>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</si>
  <si>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</si>
  <si>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</si>
  <si>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</si>
  <si>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</si>
  <si>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</si>
  <si>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</si>
  <si>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</si>
  <si>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</si>
  <si>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</si>
  <si>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</si>
  <si>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</si>
  <si>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</si>
  <si>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</si>
  <si>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</si>
  <si>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</si>
  <si>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</si>
  <si>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</si>
  <si>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</si>
  <si>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</si>
  <si>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</si>
  <si>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</si>
  <si>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</si>
  <si>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</si>
  <si>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</si>
  <si>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</si>
  <si>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</si>
  <si>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</si>
  <si>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</si>
  <si>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</si>
  <si>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</si>
  <si>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</si>
  <si>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</si>
  <si>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</si>
  <si>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</si>
  <si>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</si>
  <si>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</si>
  <si>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</si>
  <si>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</si>
  <si>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</si>
  <si>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</si>
  <si>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</si>
  <si>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</si>
  <si>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</si>
  <si>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</si>
  <si>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</si>
  <si>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</si>
  <si>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</si>
  <si>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</si>
  <si>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</si>
  <si>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</si>
  <si>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</si>
  <si>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</si>
  <si>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</si>
  <si>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</si>
  <si>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</si>
  <si>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</si>
  <si>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</si>
  <si>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</si>
  <si>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</si>
  <si>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</si>
  <si>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</si>
  <si>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</si>
  <si>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</si>
  <si>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</si>
  <si>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</si>
  <si>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</si>
  <si>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</si>
  <si>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</si>
  <si>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</si>
  <si>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</si>
  <si>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</si>
  <si>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</si>
  <si>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</si>
  <si>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</si>
  <si>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</si>
  <si>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</si>
  <si>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</si>
  <si>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</si>
  <si>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</si>
  <si>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</si>
  <si>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</si>
  <si>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</si>
  <si>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</si>
  <si>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</si>
  <si>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</si>
  <si>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</si>
  <si>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</si>
  <si>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</si>
  <si>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</si>
  <si>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</si>
  <si>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</si>
  <si>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</si>
  <si>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</si>
  <si>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</si>
  <si>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</si>
  <si>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</si>
  <si>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</si>
  <si>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</si>
  <si>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</si>
  <si>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</si>
  <si>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</si>
  <si>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</si>
  <si>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</si>
  <si>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</si>
  <si>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</si>
  <si>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</si>
  <si>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</si>
  <si>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</si>
  <si>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</si>
  <si>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</si>
  <si>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</si>
  <si>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</si>
  <si>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</si>
  <si>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</si>
  <si>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</si>
  <si>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</si>
  <si>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</si>
  <si>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</si>
  <si>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</si>
  <si>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</si>
  <si>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</si>
  <si>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</si>
  <si>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</si>
  <si>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</si>
  <si>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</si>
  <si>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</si>
  <si>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</si>
  <si>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</si>
  <si>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</si>
  <si>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</si>
  <si>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</si>
  <si>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</si>
  <si>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</si>
  <si>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</si>
  <si>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</si>
  <si>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</si>
  <si>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</si>
  <si>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</si>
  <si>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</si>
  <si>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</si>
  <si>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</si>
  <si>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</si>
  <si>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</si>
  <si>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</si>
  <si>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</si>
  <si>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</si>
  <si>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</si>
  <si>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</si>
  <si>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</si>
  <si>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</si>
  <si>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</si>
  <si>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</si>
  <si>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</si>
  <si>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</si>
  <si>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</si>
  <si>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</si>
  <si>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</si>
  <si>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</si>
  <si>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</si>
  <si>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</si>
  <si>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</si>
  <si>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</si>
  <si>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</si>
  <si>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</si>
  <si>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</si>
  <si>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</si>
  <si>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</si>
  <si>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</si>
  <si>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</si>
  <si>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</si>
  <si>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</si>
  <si>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</si>
  <si>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</si>
  <si>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</si>
  <si>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</si>
  <si>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</si>
  <si>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</si>
  <si>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</si>
  <si>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</si>
  <si>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</si>
  <si>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</si>
  <si>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</si>
  <si>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</si>
  <si>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</si>
  <si>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</si>
  <si>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</si>
  <si>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</si>
  <si>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</si>
  <si>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</si>
  <si>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</si>
  <si>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</si>
  <si>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</si>
  <si>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</si>
  <si>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</si>
  <si>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</si>
  <si>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</si>
  <si>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</si>
  <si>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</si>
  <si>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</si>
  <si>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</si>
  <si>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</si>
  <si>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</si>
  <si>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</si>
  <si>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</si>
  <si>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</si>
  <si>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</si>
  <si>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</si>
  <si>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</si>
  <si>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</si>
  <si>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</si>
  <si>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</si>
  <si>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</si>
  <si>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</si>
  <si>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</si>
  <si>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</si>
  <si>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</si>
  <si>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</si>
  <si>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</si>
  <si>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</si>
  <si>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</si>
  <si>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</si>
  <si>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</si>
  <si>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</si>
  <si>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</si>
  <si>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</si>
  <si>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</si>
  <si>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</si>
  <si>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</si>
  <si>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</si>
  <si>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</si>
  <si>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</si>
  <si>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</si>
  <si>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</si>
  <si>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</si>
  <si>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</si>
  <si>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</si>
  <si>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</si>
  <si>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</si>
  <si>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</si>
  <si>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</si>
  <si>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</si>
  <si>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</si>
  <si>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</si>
  <si>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</si>
  <si>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</si>
  <si>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</si>
  <si>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</si>
  <si>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</si>
  <si>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</si>
  <si>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</si>
  <si>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</si>
  <si>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</si>
  <si>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</si>
  <si>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</si>
  <si>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</si>
  <si>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</si>
  <si>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</si>
  <si>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</si>
  <si>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</si>
  <si>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</si>
  <si>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</si>
  <si>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</si>
  <si>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</si>
  <si>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</si>
  <si>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</si>
  <si>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</si>
  <si>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</si>
  <si>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</si>
  <si>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</si>
  <si>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</si>
  <si>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</si>
  <si>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</si>
  <si>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</si>
  <si>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</si>
  <si>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</si>
  <si>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</si>
  <si>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</si>
  <si>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</si>
  <si>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</si>
  <si>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</si>
  <si>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</si>
  <si>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</si>
  <si>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</si>
  <si>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</si>
  <si>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</si>
  <si>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</si>
  <si>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</si>
  <si>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</si>
  <si>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</si>
  <si>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</si>
  <si>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</si>
  <si>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</si>
  <si>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</si>
  <si>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</si>
  <si>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</si>
  <si>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</si>
  <si>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</si>
  <si>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</si>
  <si>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</si>
  <si>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</si>
  <si>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</si>
  <si>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</si>
  <si>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</si>
  <si>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</si>
  <si>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</si>
  <si>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</si>
  <si>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</si>
  <si>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</si>
  <si>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</si>
  <si>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</si>
  <si>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</si>
  <si>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</si>
  <si>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</si>
  <si>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</si>
  <si>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</si>
  <si>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</si>
  <si>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</si>
  <si>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</si>
  <si>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</si>
  <si>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</si>
  <si>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</si>
  <si>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</si>
  <si>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</si>
  <si>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</si>
  <si>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</si>
  <si>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</si>
  <si>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</si>
  <si>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</si>
  <si>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</si>
  <si>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</si>
  <si>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</si>
  <si>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</si>
  <si>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</si>
  <si>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</si>
  <si>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</si>
  <si>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</si>
  <si>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</si>
  <si>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</si>
  <si>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</si>
  <si>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</si>
  <si>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</si>
  <si>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</si>
  <si>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</si>
  <si>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</si>
  <si>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</si>
  <si>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</si>
  <si>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</si>
  <si>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</si>
  <si>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</si>
  <si>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</si>
  <si>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</si>
  <si>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</si>
  <si>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</si>
  <si>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</si>
  <si>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</si>
  <si>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</si>
  <si>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</si>
  <si>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</si>
  <si>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</si>
  <si>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</si>
  <si>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</si>
  <si>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</si>
  <si>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</si>
  <si>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</si>
  <si>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</si>
  <si>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</si>
  <si>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</si>
  <si>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</si>
  <si>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</si>
  <si>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</si>
  <si>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</si>
  <si>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</si>
  <si>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</si>
  <si>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</si>
  <si>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</si>
  <si>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</si>
  <si>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</si>
  <si>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</si>
  <si>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</si>
  <si>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</si>
  <si>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</si>
  <si>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</si>
  <si>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</si>
  <si>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</si>
  <si>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</si>
  <si>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</si>
  <si>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</si>
  <si>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</si>
  <si>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</si>
  <si>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</si>
  <si>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</si>
  <si>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</si>
  <si>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</si>
  <si>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</si>
  <si>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</si>
  <si>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</si>
  <si>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</si>
  <si>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</si>
  <si>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</si>
  <si>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</si>
  <si>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</si>
  <si>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</si>
  <si>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</si>
  <si>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</si>
  <si>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</si>
  <si>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</si>
  <si>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</si>
  <si>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</si>
  <si>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</si>
  <si>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</si>
  <si>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</si>
  <si>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</si>
  <si>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</si>
  <si>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</si>
  <si>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</si>
  <si>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</si>
  <si>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</si>
  <si>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</si>
  <si>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</si>
  <si>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</si>
  <si>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</si>
  <si>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</si>
  <si>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</si>
  <si>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</si>
  <si>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</si>
  <si>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</si>
  <si>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</si>
  <si>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</si>
  <si>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</si>
  <si>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</si>
  <si>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</si>
  <si>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</si>
  <si>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</si>
  <si>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</si>
  <si>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</si>
  <si>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</si>
  <si>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</si>
  <si>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</si>
  <si>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</si>
  <si>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</si>
  <si>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</si>
  <si>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</si>
  <si>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</si>
  <si>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</si>
  <si>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</si>
  <si>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</si>
  <si>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</si>
  <si>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</si>
  <si>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</si>
  <si>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</si>
  <si>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</si>
  <si>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</si>
  <si>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</si>
  <si>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</si>
  <si>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</si>
  <si>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</si>
  <si>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</si>
  <si>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</si>
  <si>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</si>
  <si>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</si>
  <si>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</si>
  <si>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</si>
  <si>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</si>
  <si>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</si>
  <si>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</si>
  <si>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</si>
  <si>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</si>
  <si>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</si>
  <si>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</si>
  <si>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</si>
  <si>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</si>
  <si>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</si>
  <si>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</si>
  <si>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</si>
  <si>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</si>
  <si>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</si>
  <si>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</si>
  <si>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</si>
  <si>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</si>
  <si>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</si>
  <si>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</si>
  <si>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</si>
  <si>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</si>
  <si>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</si>
  <si>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</si>
  <si>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</si>
  <si>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</si>
  <si>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</si>
  <si>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</si>
  <si>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</si>
  <si>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</si>
  <si>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</si>
  <si>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</si>
  <si>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</si>
  <si>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</si>
  <si>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</si>
  <si>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</si>
  <si>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</si>
  <si>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</si>
  <si>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</si>
  <si>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</si>
  <si>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</si>
  <si>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</si>
  <si>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</si>
  <si>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</si>
  <si>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</si>
  <si>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</si>
  <si>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</si>
  <si>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</si>
  <si>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</si>
  <si>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</si>
  <si>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</si>
  <si>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</si>
  <si>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</si>
  <si>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</si>
  <si>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</si>
  <si>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</si>
  <si>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</si>
  <si>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</si>
  <si>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</si>
  <si>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</si>
  <si>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</si>
  <si>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</si>
  <si>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</si>
  <si>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</si>
  <si>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</si>
  <si>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</si>
  <si>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</si>
  <si>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</si>
  <si>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</si>
  <si>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</si>
  <si>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</si>
  <si>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</si>
  <si>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</si>
  <si>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</si>
  <si>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</si>
  <si>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</si>
  <si>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</si>
  <si>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</si>
  <si>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</si>
  <si>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</si>
  <si>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</si>
  <si>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</si>
  <si>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</si>
  <si>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</si>
  <si>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</si>
  <si>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</si>
  <si>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</si>
  <si>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</si>
  <si>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</si>
  <si>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</si>
  <si>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</si>
  <si>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</si>
  <si>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</si>
  <si>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</si>
  <si>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</si>
  <si>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</si>
  <si>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</si>
  <si>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</si>
  <si>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</si>
  <si>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</si>
  <si>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</si>
  <si>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</si>
  <si>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</si>
  <si>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</si>
  <si>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</si>
  <si>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</si>
  <si>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</si>
  <si>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</si>
  <si>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</si>
  <si>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</si>
  <si>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</si>
  <si>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</si>
  <si>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</si>
  <si>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</si>
  <si>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</si>
  <si>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</si>
  <si>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</si>
  <si>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</si>
  <si>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</si>
  <si>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</si>
  <si>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</si>
  <si>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</si>
  <si>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</si>
  <si>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</si>
  <si>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</si>
  <si>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</si>
  <si>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</si>
  <si>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</si>
  <si>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</si>
  <si>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</si>
  <si>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</si>
  <si>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</si>
  <si>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</si>
  <si>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</si>
  <si>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</si>
  <si>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</si>
  <si>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</si>
  <si>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</si>
  <si>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</si>
  <si>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</si>
  <si>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</si>
  <si>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</si>
  <si>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</si>
  <si>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</si>
  <si>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</si>
  <si>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</si>
  <si>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</si>
  <si>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</si>
  <si>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</si>
  <si>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</si>
  <si>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</si>
  <si>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</si>
  <si>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</si>
  <si>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</si>
  <si>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</si>
  <si>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</si>
  <si>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</si>
  <si>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</si>
  <si>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</si>
  <si>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</si>
  <si>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</si>
  <si>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</si>
  <si>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</si>
  <si>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</si>
  <si>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</si>
  <si>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</si>
  <si>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</si>
  <si>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</si>
  <si>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</si>
  <si>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</si>
  <si>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</si>
  <si>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</si>
  <si>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</si>
  <si>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</si>
  <si>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</si>
  <si>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</si>
  <si>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</si>
  <si>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</si>
  <si>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</si>
  <si>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</si>
  <si>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</si>
  <si>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</si>
  <si>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</si>
  <si>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</si>
  <si>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</si>
  <si>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</si>
  <si>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</si>
  <si>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</si>
  <si>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</si>
  <si>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</si>
  <si>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</si>
  <si>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</si>
  <si>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</si>
  <si>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</si>
  <si>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</si>
  <si>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</si>
  <si>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</si>
  <si>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</si>
  <si>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</si>
  <si>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</si>
  <si>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</si>
  <si>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</si>
  <si>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</si>
  <si>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</si>
  <si>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</si>
  <si>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</si>
  <si>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</si>
  <si>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</si>
  <si>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</si>
  <si>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</si>
  <si>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</si>
  <si>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</si>
  <si>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</si>
  <si>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</si>
  <si>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</si>
  <si>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</si>
  <si>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</si>
  <si>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</si>
  <si>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</si>
  <si>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</si>
  <si>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</si>
  <si>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</si>
  <si>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</si>
  <si>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</si>
  <si>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</si>
  <si>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</si>
  <si>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</si>
  <si>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</si>
  <si>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</si>
  <si>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</si>
  <si>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</si>
  <si>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</si>
  <si>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</si>
  <si>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</si>
  <si>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</si>
  <si>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</si>
  <si>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</si>
  <si>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</si>
  <si>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</si>
  <si>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</si>
  <si>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</si>
  <si>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</si>
  <si>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</si>
  <si>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</si>
  <si>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</si>
  <si>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</si>
  <si>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</si>
  <si>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</si>
  <si>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</si>
  <si>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</si>
  <si>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</si>
  <si>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</si>
  <si>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</si>
  <si>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</si>
  <si>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</si>
  <si>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</si>
  <si>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</si>
  <si>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</si>
  <si>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</si>
  <si>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</si>
  <si>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</si>
  <si>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</si>
  <si>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</si>
  <si>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</si>
  <si>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</si>
  <si>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</si>
  <si>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</si>
  <si>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</si>
  <si>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</si>
  <si>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</si>
  <si>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</si>
  <si>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</si>
  <si>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</si>
  <si>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</si>
  <si>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</si>
  <si>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</si>
  <si>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</si>
  <si>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</si>
  <si>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</si>
  <si>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</si>
  <si>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</si>
  <si>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</si>
  <si>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</si>
  <si>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</si>
  <si>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</si>
  <si>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</si>
  <si>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</si>
  <si>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</si>
  <si>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</si>
  <si>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</si>
  <si>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</si>
  <si>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</si>
  <si>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</si>
  <si>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</si>
  <si>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</si>
  <si>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</si>
  <si>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</si>
  <si>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</si>
  <si>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</si>
  <si>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</si>
  <si>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</si>
  <si>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</si>
  <si>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</si>
  <si>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</si>
  <si>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</si>
  <si>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</si>
  <si>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</si>
  <si>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</si>
  <si>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</si>
  <si>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</si>
  <si>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</si>
  <si>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</si>
  <si>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</si>
  <si>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</si>
  <si>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</si>
  <si>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</si>
  <si>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</si>
  <si>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</si>
  <si>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</si>
  <si>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</si>
  <si>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</si>
  <si>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</si>
  <si>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</si>
  <si>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</si>
  <si>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</si>
  <si>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</si>
  <si>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</si>
  <si>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</si>
  <si>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</si>
  <si>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</si>
  <si>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</si>
  <si>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</si>
  <si>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</si>
  <si>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</si>
  <si>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</si>
  <si>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</si>
  <si>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</si>
  <si>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</si>
  <si>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</si>
  <si>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</si>
  <si>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</si>
  <si>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</si>
  <si>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</si>
  <si>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</si>
  <si>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</si>
  <si>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</si>
  <si>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</si>
  <si>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</si>
  <si>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</si>
  <si>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</si>
  <si>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</si>
  <si>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</si>
  <si>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</si>
  <si>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</si>
  <si>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</si>
  <si>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</si>
  <si>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</si>
  <si>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</si>
  <si>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</si>
  <si>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</si>
  <si>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</si>
  <si>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</si>
  <si>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</si>
  <si>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</si>
  <si>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</si>
  <si>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</si>
  <si>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</si>
  <si>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</si>
  <si>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</si>
  <si>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</si>
  <si>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</si>
  <si>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</si>
  <si>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</si>
  <si>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</si>
  <si>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</si>
  <si>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</si>
  <si>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</si>
  <si>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</si>
  <si>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</si>
  <si>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</si>
  <si>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</si>
  <si>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</si>
  <si>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</si>
  <si>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</si>
  <si>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</si>
  <si>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</si>
  <si>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</si>
  <si>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</si>
  <si>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</si>
  <si>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</si>
  <si>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</si>
  <si>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</si>
  <si>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</si>
  <si>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</si>
  <si>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</si>
  <si>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</si>
  <si>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</si>
  <si>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</si>
  <si>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</si>
  <si>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</si>
  <si>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</si>
  <si>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</si>
  <si>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</si>
  <si>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</si>
  <si>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</si>
  <si>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</si>
  <si>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</si>
  <si>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</si>
  <si>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</si>
  <si>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</si>
  <si>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</si>
  <si>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</si>
  <si>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</si>
  <si>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</si>
  <si>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</si>
  <si>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</si>
  <si>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</si>
  <si>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</si>
  <si>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</si>
  <si>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</si>
  <si>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</si>
  <si>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</si>
  <si>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</si>
  <si>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</si>
  <si>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</si>
  <si>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</si>
  <si>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</si>
  <si>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</si>
  <si>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</si>
  <si>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</si>
  <si>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</si>
  <si>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</si>
  <si>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</si>
  <si>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</si>
  <si>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</si>
  <si>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</si>
  <si>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</si>
  <si>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</si>
  <si>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</si>
  <si>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</si>
  <si>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</si>
  <si>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</si>
  <si>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</si>
  <si>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</si>
  <si>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</si>
  <si>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</si>
  <si>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</si>
  <si>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</si>
  <si>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</si>
  <si>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</si>
  <si>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</si>
  <si>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</si>
  <si>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</si>
  <si>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</si>
  <si>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</si>
  <si>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</si>
  <si>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</si>
  <si>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</si>
  <si>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</si>
  <si>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</si>
  <si>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</si>
  <si>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</si>
  <si>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</si>
  <si>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</si>
  <si>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</si>
  <si>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</si>
  <si>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</si>
  <si>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</si>
  <si>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</si>
  <si>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</si>
  <si>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</si>
  <si>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</si>
  <si>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</si>
  <si>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</si>
  <si>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</si>
  <si>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</si>
  <si>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</si>
  <si>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</si>
  <si>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</si>
  <si>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</si>
  <si>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</si>
  <si>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</si>
  <si>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</si>
  <si>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</si>
  <si>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</si>
  <si>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</si>
  <si>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</si>
  <si>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</si>
  <si>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</si>
  <si>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</si>
  <si>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</si>
  <si>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</si>
  <si>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</si>
  <si>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</si>
  <si>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</si>
  <si>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</si>
  <si>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</si>
  <si>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</si>
  <si>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</si>
  <si>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</si>
  <si>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</si>
  <si>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</si>
  <si>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</si>
  <si>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</si>
  <si>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</si>
  <si>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</si>
  <si>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</si>
  <si>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</si>
  <si>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</si>
  <si>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</si>
  <si>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</si>
  <si>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</si>
  <si>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</si>
  <si>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</si>
  <si>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</si>
  <si>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</si>
  <si>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</si>
  <si>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</si>
  <si>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</si>
  <si>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</si>
  <si>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</si>
  <si>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</si>
  <si>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</si>
  <si>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</si>
  <si>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</si>
  <si>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</si>
  <si>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</si>
  <si>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</si>
  <si>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</si>
  <si>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</si>
  <si>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</si>
  <si>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</si>
  <si>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</si>
  <si>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</si>
  <si>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</si>
  <si>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</si>
  <si>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</si>
  <si>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</si>
  <si>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</si>
  <si>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</si>
  <si>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</si>
  <si>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</si>
  <si>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</si>
  <si>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</si>
  <si>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</si>
  <si>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</si>
  <si>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</si>
  <si>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</si>
  <si>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</si>
  <si>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</si>
  <si>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</si>
  <si>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</si>
  <si>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</si>
  <si>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</si>
  <si>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</si>
  <si>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</si>
  <si>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</si>
  <si>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</si>
  <si>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</si>
  <si>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</si>
  <si>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</si>
  <si>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</si>
  <si>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</si>
  <si>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</si>
  <si>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</si>
  <si>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</si>
  <si>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</si>
  <si>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</si>
  <si>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</si>
  <si>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</si>
  <si>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</si>
  <si>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</si>
  <si>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</si>
  <si>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</si>
  <si>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</si>
  <si>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</si>
  <si>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</si>
  <si>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</si>
  <si>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</si>
  <si>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</si>
  <si>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</si>
  <si>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</si>
  <si>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</si>
  <si>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</si>
  <si>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</si>
  <si>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</si>
  <si>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</si>
  <si>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</si>
  <si>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</si>
  <si>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</si>
  <si>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</si>
  <si>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</si>
  <si>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</si>
  <si>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</si>
  <si>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</si>
  <si>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</si>
  <si>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</si>
  <si>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</si>
  <si>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</si>
  <si>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</si>
  <si>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</si>
  <si>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</si>
  <si>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</si>
  <si>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</si>
  <si>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</si>
  <si>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</si>
  <si>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</si>
  <si>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</si>
  <si>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</si>
  <si>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</si>
  <si>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</si>
  <si>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</si>
  <si>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</si>
  <si>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</si>
  <si>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</si>
  <si>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</si>
  <si>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</si>
  <si>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</si>
  <si>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</si>
  <si>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</si>
  <si>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</si>
  <si>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</si>
  <si>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</si>
  <si>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</si>
  <si>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</si>
  <si>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</si>
  <si>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</si>
  <si>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</si>
  <si>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</si>
  <si>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</si>
  <si>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</si>
  <si>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</si>
  <si>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</si>
  <si>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</si>
  <si>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</si>
  <si>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</si>
  <si>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</si>
  <si>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</si>
  <si>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</si>
  <si>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</si>
  <si>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</si>
  <si>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</si>
  <si>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</si>
  <si>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</si>
  <si>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</si>
  <si>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</si>
  <si>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</si>
  <si>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</si>
  <si>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</si>
  <si>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</si>
  <si>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</si>
  <si>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</si>
  <si>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</si>
  <si>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</si>
  <si>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</si>
  <si>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</si>
  <si>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</si>
  <si>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</si>
  <si>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</si>
  <si>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</si>
  <si>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</si>
  <si>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</si>
  <si>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</si>
  <si>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</si>
  <si>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</si>
  <si>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</si>
  <si>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</si>
  <si>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</si>
  <si>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</si>
  <si>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</si>
  <si>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</si>
  <si>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</si>
  <si>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</si>
  <si>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</si>
  <si>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</si>
  <si>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</si>
  <si>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</si>
  <si>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</si>
  <si>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</si>
  <si>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</si>
  <si>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</si>
  <si>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</si>
  <si>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</si>
  <si>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</si>
  <si>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</si>
  <si>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</si>
  <si>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</si>
  <si>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</si>
  <si>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</si>
  <si>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</si>
  <si>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</si>
  <si>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</si>
  <si>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</si>
  <si>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</si>
  <si>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</si>
  <si>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</si>
  <si>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</si>
  <si>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</si>
  <si>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</si>
  <si>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</si>
  <si>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</si>
  <si>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</si>
  <si>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</si>
  <si>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</si>
  <si>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</si>
  <si>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</si>
  <si>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</si>
  <si>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</si>
  <si>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</si>
  <si>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</si>
  <si>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</si>
  <si>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</si>
  <si>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</si>
  <si>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</si>
  <si>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</si>
  <si>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</si>
  <si>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</si>
  <si>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</si>
  <si>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</si>
  <si>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</si>
  <si>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</si>
  <si>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</si>
  <si>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</si>
  <si>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</si>
  <si>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</si>
  <si>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</si>
  <si>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</si>
  <si>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</si>
  <si>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</si>
  <si>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</si>
  <si>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</si>
  <si>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</si>
  <si>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</si>
  <si>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</si>
  <si>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</si>
  <si>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</si>
  <si>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</si>
  <si>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</si>
  <si>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</si>
  <si>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</si>
  <si>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</si>
  <si>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</si>
  <si>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</si>
  <si>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</si>
  <si>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</si>
  <si>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</si>
  <si>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</si>
  <si>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</si>
  <si>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</si>
  <si>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</si>
  <si>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</si>
  <si>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</si>
  <si>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</si>
  <si>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</si>
  <si>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</si>
  <si>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</si>
  <si>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</si>
  <si>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</si>
  <si>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</si>
  <si>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</si>
  <si>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</si>
  <si>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</si>
  <si>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</si>
  <si>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</si>
  <si>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</si>
  <si>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</si>
  <si>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</si>
  <si>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</si>
  <si>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</si>
  <si>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</si>
  <si>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</si>
  <si>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</si>
  <si>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</si>
  <si>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</si>
  <si>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</si>
  <si>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</si>
  <si>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</si>
  <si>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</si>
  <si>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</si>
  <si>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</si>
  <si>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</si>
  <si>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</si>
  <si>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</si>
  <si>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</si>
  <si>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</si>
  <si>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</si>
  <si>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</si>
  <si>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</si>
  <si>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</si>
  <si>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</si>
  <si>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</si>
  <si>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</si>
  <si>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</si>
  <si>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</si>
  <si>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</si>
  <si>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</si>
  <si>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</si>
  <si>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</si>
  <si>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</si>
  <si>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</si>
  <si>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</si>
  <si>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</si>
  <si>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</si>
  <si>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</si>
  <si>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</si>
  <si>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</si>
  <si>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</si>
  <si>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</si>
  <si>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</si>
  <si>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</si>
  <si>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</si>
  <si>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</si>
  <si>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</si>
  <si>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</si>
  <si>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</si>
  <si>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</si>
  <si>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</si>
  <si>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</si>
  <si>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</si>
  <si>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</si>
  <si>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</si>
  <si>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</si>
  <si>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</si>
  <si>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</si>
  <si>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</si>
  <si>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</si>
  <si>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</si>
  <si>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</si>
  <si>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</si>
  <si>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</si>
  <si>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</si>
  <si>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</si>
  <si>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</si>
  <si>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</si>
  <si>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</si>
  <si>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</si>
  <si>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</si>
  <si>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</si>
  <si>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</si>
  <si>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</si>
  <si>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</si>
  <si>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</si>
  <si>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</si>
  <si>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</si>
  <si>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</si>
  <si>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</si>
  <si>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</si>
  <si>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</si>
  <si>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</si>
  <si>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</si>
  <si>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</si>
  <si>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</si>
  <si>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</si>
  <si>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</si>
  <si>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</si>
  <si>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</si>
  <si>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</si>
  <si>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</si>
  <si>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</si>
  <si>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</si>
  <si>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</si>
  <si>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</si>
  <si>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</si>
  <si>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</si>
  <si>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</si>
  <si>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</si>
  <si>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</si>
  <si>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</si>
  <si>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</si>
  <si>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</si>
  <si>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</si>
  <si>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</si>
  <si>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</si>
  <si>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</si>
  <si>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</si>
  <si>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</si>
  <si>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</si>
  <si>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</si>
  <si>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</si>
  <si>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</si>
  <si>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</si>
  <si>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</si>
  <si>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</si>
  <si>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</si>
  <si>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</si>
  <si>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</si>
  <si>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</si>
  <si>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</si>
  <si>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</si>
  <si>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</si>
  <si>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</si>
  <si>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</si>
  <si>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</si>
  <si>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</si>
  <si>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</si>
  <si>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</si>
  <si>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</si>
  <si>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</si>
  <si>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</si>
  <si>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</si>
  <si>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</si>
  <si>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</si>
  <si>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</si>
  <si>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</si>
  <si>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</si>
  <si>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</si>
  <si>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</si>
  <si>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</si>
  <si>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</si>
  <si>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</si>
  <si>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</si>
  <si>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</si>
  <si>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</si>
  <si>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</si>
  <si>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</si>
  <si>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</si>
  <si>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</si>
  <si>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</si>
  <si>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</si>
  <si>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</si>
  <si>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</si>
  <si>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</si>
  <si>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</si>
  <si>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</si>
  <si>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</si>
  <si>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</si>
  <si>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</si>
  <si>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</si>
  <si>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</si>
  <si>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</si>
  <si>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</si>
  <si>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</si>
  <si>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</si>
  <si>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</si>
  <si>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</si>
  <si>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</si>
  <si>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</si>
  <si>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</si>
  <si>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</si>
  <si>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</si>
  <si>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</si>
  <si>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</si>
  <si>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</si>
  <si>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</si>
  <si>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</si>
  <si>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</si>
  <si>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</si>
  <si>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</si>
  <si>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</si>
  <si>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</si>
  <si>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</si>
  <si>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</si>
  <si>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</si>
  <si>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</si>
  <si>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</si>
  <si>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</si>
  <si>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</si>
  <si>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</si>
  <si>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</si>
  <si>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</si>
  <si>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</si>
  <si>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</si>
  <si>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</si>
  <si>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</si>
  <si>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</si>
  <si>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</si>
  <si>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</si>
  <si>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</si>
  <si>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</si>
  <si>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</si>
  <si>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</si>
  <si>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</si>
  <si>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</si>
  <si>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</si>
  <si>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</si>
  <si>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</si>
  <si>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</si>
  <si>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</si>
  <si>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</si>
  <si>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</si>
  <si>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</si>
  <si>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</si>
  <si>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</si>
  <si>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</si>
  <si>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</si>
  <si>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</si>
  <si>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</si>
  <si>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</si>
  <si>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</si>
  <si>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</si>
  <si>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</si>
  <si>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</si>
  <si>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</si>
  <si>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</si>
  <si>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</si>
  <si>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</si>
  <si>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</si>
  <si>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</si>
  <si>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</si>
  <si>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</si>
  <si>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</si>
  <si>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</si>
  <si>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</si>
  <si>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</si>
  <si>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</si>
  <si>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</si>
  <si>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</si>
  <si>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</si>
  <si>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</si>
  <si>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</si>
  <si>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</si>
  <si>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</si>
  <si>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</si>
  <si>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</si>
  <si>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</si>
  <si>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</si>
  <si>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</si>
  <si>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</si>
  <si>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</si>
  <si>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</si>
  <si>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</si>
  <si>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</si>
  <si>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</si>
  <si>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</si>
  <si>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</si>
  <si>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</si>
  <si>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</si>
  <si>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</si>
  <si>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</si>
  <si>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</si>
  <si>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</si>
  <si>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</si>
  <si>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</si>
  <si>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</si>
  <si>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</si>
  <si>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</si>
  <si>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</si>
  <si>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</si>
  <si>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</si>
  <si>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</si>
  <si>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</si>
  <si>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</si>
  <si>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</si>
  <si>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</si>
  <si>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</si>
  <si>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</si>
  <si>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</si>
  <si>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</si>
  <si>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</si>
  <si>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</si>
  <si>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</si>
  <si>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</si>
  <si>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</si>
  <si>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</si>
  <si>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</si>
  <si>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</si>
  <si>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</si>
  <si>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</si>
  <si>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</si>
  <si>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</si>
  <si>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</si>
  <si>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</si>
  <si>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</si>
  <si>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</si>
  <si>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</si>
  <si>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</si>
  <si>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</si>
  <si>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</si>
  <si>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</si>
  <si>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</si>
  <si>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</si>
  <si>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</si>
  <si>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</si>
  <si>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</si>
  <si>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</si>
  <si>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</si>
  <si>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</si>
  <si>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</si>
  <si>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</si>
  <si>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</si>
  <si>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</si>
  <si>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</si>
  <si>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</si>
  <si>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</si>
  <si>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</si>
  <si>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</si>
  <si>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</si>
  <si>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</si>
  <si>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</si>
  <si>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</si>
  <si>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</si>
  <si>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</si>
  <si>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</si>
  <si>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</si>
  <si>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</si>
  <si>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</si>
  <si>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</si>
  <si>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</si>
  <si>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</si>
  <si>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</si>
  <si>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</si>
  <si>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</si>
  <si>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</si>
  <si>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</si>
  <si>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</si>
  <si>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</si>
  <si>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</si>
  <si>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</si>
  <si>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</si>
  <si>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</si>
  <si>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</si>
  <si>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</si>
  <si>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</si>
  <si>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</si>
  <si>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</si>
  <si>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</si>
  <si>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</si>
  <si>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</si>
  <si>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</si>
  <si>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</si>
  <si>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</si>
  <si>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</si>
  <si>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</si>
  <si>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</si>
  <si>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</si>
  <si>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</si>
  <si>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</si>
  <si>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</si>
  <si>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</si>
  <si>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</si>
  <si>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</si>
  <si>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</si>
  <si>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</si>
  <si>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</si>
  <si>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</si>
  <si>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</si>
  <si>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</si>
  <si>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</si>
  <si>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</si>
  <si>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</si>
  <si>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</si>
  <si>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</si>
  <si>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</si>
  <si>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</si>
  <si>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</si>
  <si>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</si>
  <si>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</si>
  <si>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</si>
  <si>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</si>
  <si>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</si>
  <si>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</si>
  <si>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</si>
  <si>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</si>
  <si>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</si>
  <si>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</si>
  <si>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</si>
  <si>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</si>
  <si>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</si>
  <si>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</si>
  <si>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</si>
  <si>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</si>
  <si>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</si>
  <si>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</si>
  <si>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</si>
  <si>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</si>
  <si>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</si>
  <si>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</si>
  <si>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</si>
  <si>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</si>
  <si>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</si>
  <si>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</si>
  <si>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</si>
  <si>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</si>
  <si>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</si>
  <si>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</si>
  <si>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</si>
  <si>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</si>
  <si>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</si>
  <si>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</si>
  <si>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</si>
  <si>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</si>
  <si>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</si>
  <si>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</si>
  <si>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</si>
  <si>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</si>
  <si>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</si>
  <si>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</si>
  <si>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</si>
  <si>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</si>
  <si>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</si>
  <si>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</si>
  <si>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</si>
  <si>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</si>
  <si>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</si>
  <si>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</si>
  <si>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</si>
  <si>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</si>
  <si>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</si>
  <si>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</si>
  <si>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</si>
  <si>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</si>
  <si>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</si>
  <si>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</si>
  <si>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</si>
  <si>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</si>
  <si>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</si>
  <si>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</si>
  <si>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</si>
  <si>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</si>
  <si>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</si>
  <si>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</si>
  <si>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</si>
  <si>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</si>
  <si>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</si>
  <si>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</si>
  <si>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</si>
  <si>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</si>
  <si>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</si>
  <si>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</si>
  <si>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</si>
  <si>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</si>
  <si>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</si>
  <si>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</si>
  <si>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</si>
  <si>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</si>
  <si>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</si>
  <si>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</si>
  <si>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</si>
  <si>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</si>
  <si>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</si>
  <si>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</si>
  <si>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</si>
  <si>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</si>
  <si>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</si>
  <si>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</si>
  <si>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</si>
  <si>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</si>
  <si>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</si>
  <si>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</si>
  <si>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</si>
  <si>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</si>
  <si>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</si>
  <si>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</si>
  <si>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</si>
  <si>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</si>
  <si>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</si>
  <si>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</si>
  <si>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</si>
  <si>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</si>
  <si>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</si>
  <si>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</si>
  <si>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</si>
  <si>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</si>
  <si>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</si>
  <si>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</si>
  <si>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</si>
  <si>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</si>
  <si>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</si>
  <si>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</si>
  <si>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</si>
  <si>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</si>
  <si>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</si>
  <si>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</si>
  <si>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</si>
  <si>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</si>
  <si>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</si>
  <si>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</si>
  <si>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</si>
  <si>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</si>
  <si>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</si>
  <si>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</si>
  <si>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</si>
  <si>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</si>
  <si>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</si>
  <si>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</si>
  <si>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</si>
  <si>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</si>
  <si>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</si>
  <si>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</si>
  <si>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</si>
  <si>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</si>
  <si>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</si>
  <si>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</si>
  <si>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</si>
  <si>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</si>
  <si>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</si>
  <si>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</si>
  <si>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</si>
  <si>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</si>
  <si>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</si>
  <si>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</si>
  <si>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</si>
  <si>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</si>
  <si>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</si>
  <si>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</si>
  <si>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</si>
  <si>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</si>
  <si>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</si>
  <si>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</si>
  <si>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</si>
  <si>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</si>
  <si>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</si>
  <si>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</si>
  <si>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</si>
  <si>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</si>
  <si>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</si>
  <si>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</si>
  <si>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</si>
  <si>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</si>
  <si>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</si>
  <si>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</si>
  <si>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</si>
  <si>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</si>
  <si>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</si>
  <si>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</si>
  <si>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</si>
  <si>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</si>
  <si>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</si>
  <si>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</si>
  <si>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</si>
  <si>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</si>
  <si>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</si>
  <si>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</si>
  <si>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</si>
  <si>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</si>
  <si>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</si>
  <si>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</si>
  <si>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</si>
  <si>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</si>
  <si>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</si>
  <si>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</si>
  <si>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</si>
  <si>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</si>
  <si>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</si>
  <si>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</si>
  <si>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</si>
  <si>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</si>
  <si>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</si>
  <si>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</si>
  <si>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</si>
  <si>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</si>
  <si>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</si>
  <si>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</si>
  <si>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</si>
  <si>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</si>
  <si>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</si>
  <si>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</si>
  <si>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</si>
  <si>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</si>
  <si>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</si>
  <si>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</si>
  <si>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</si>
  <si>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</si>
  <si>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</si>
  <si>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</si>
  <si>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</si>
  <si>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</si>
  <si>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</si>
  <si>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</si>
  <si>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</si>
  <si>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</si>
  <si>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</si>
  <si>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</si>
  <si>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</si>
  <si>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</si>
  <si>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</si>
  <si>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</si>
  <si>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</si>
  <si>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</si>
  <si>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</si>
  <si>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</si>
  <si>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</si>
  <si>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</si>
  <si>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</si>
  <si>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</si>
  <si>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</si>
  <si>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</si>
  <si>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</si>
  <si>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</si>
  <si>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</si>
  <si>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</si>
  <si>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</si>
  <si>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</si>
  <si>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</si>
  <si>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</si>
  <si>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</si>
  <si>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</si>
  <si>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</si>
  <si>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</si>
  <si>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</si>
  <si>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</si>
  <si>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</si>
  <si>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</si>
  <si>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</si>
  <si>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</si>
  <si>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</si>
  <si>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</si>
  <si>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</si>
  <si>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</si>
  <si>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</si>
  <si>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</si>
  <si>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</si>
  <si>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</si>
  <si>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</si>
  <si>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</si>
  <si>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</si>
  <si>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</si>
  <si>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</si>
  <si>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</si>
  <si>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</si>
  <si>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</si>
  <si>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</si>
  <si>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</si>
  <si>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</si>
  <si>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</si>
  <si>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</si>
  <si>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</si>
  <si>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</si>
  <si>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</si>
  <si>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</si>
  <si>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</si>
  <si>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</si>
  <si>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</si>
  <si>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</si>
  <si>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</si>
  <si>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</si>
  <si>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</si>
  <si>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</si>
  <si>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</si>
  <si>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</si>
  <si>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</si>
  <si>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</si>
  <si>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</si>
  <si>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</si>
  <si>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</si>
  <si>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</si>
  <si>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</si>
  <si>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</si>
  <si>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</si>
  <si>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</si>
  <si>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</si>
  <si>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</si>
  <si>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</si>
  <si>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</si>
  <si>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</si>
  <si>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</si>
  <si>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</si>
  <si>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</si>
  <si>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</si>
  <si>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</si>
  <si>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</si>
  <si>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</si>
  <si>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</si>
  <si>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</si>
  <si>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</si>
  <si>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</si>
  <si>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</si>
  <si>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</si>
  <si>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</si>
  <si>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</si>
  <si>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</si>
  <si>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</si>
  <si>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</si>
  <si>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</si>
  <si>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</si>
  <si>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</si>
  <si>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</si>
  <si>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</si>
  <si>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</si>
  <si>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</si>
  <si>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</si>
  <si>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</si>
  <si>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</si>
  <si>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</si>
  <si>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</si>
  <si>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</si>
  <si>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</si>
  <si>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</si>
  <si>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</si>
  <si>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</si>
  <si>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</si>
  <si>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</si>
  <si>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</si>
  <si>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</si>
  <si>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</si>
  <si>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</si>
  <si>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</si>
  <si>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</si>
  <si>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</si>
  <si>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</si>
  <si>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</si>
  <si>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</si>
  <si>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</si>
  <si>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</si>
  <si>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</si>
  <si>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</si>
  <si>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</si>
  <si>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</si>
  <si>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</si>
  <si>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</si>
  <si>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</si>
  <si>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</si>
  <si>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</si>
  <si>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</si>
  <si>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</si>
  <si>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</si>
  <si>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</si>
  <si>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</si>
  <si>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</si>
  <si>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</si>
  <si>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</si>
  <si>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</si>
  <si>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</si>
  <si>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</si>
  <si>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</si>
  <si>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</si>
  <si>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</si>
  <si>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</si>
  <si>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</si>
  <si>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</si>
  <si>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</si>
  <si>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</si>
  <si>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</si>
  <si>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</si>
  <si>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</si>
  <si>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</si>
  <si>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</si>
  <si>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</si>
  <si>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</si>
  <si>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</si>
  <si>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</si>
  <si>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</si>
  <si>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</si>
  <si>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</si>
  <si>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</si>
  <si>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</si>
  <si>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</si>
  <si>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</si>
  <si>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</si>
  <si>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</si>
  <si>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</si>
  <si>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</si>
  <si>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</si>
  <si>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</si>
  <si>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</si>
  <si>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</si>
  <si>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</si>
  <si>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</si>
  <si>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</si>
  <si>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</si>
  <si>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</si>
  <si>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</si>
  <si>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</si>
  <si>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</si>
  <si>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</si>
  <si>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</si>
  <si>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</si>
  <si>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</si>
  <si>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</si>
  <si>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</si>
  <si>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</si>
  <si>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</si>
  <si>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</si>
  <si>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</si>
  <si>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</si>
  <si>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</si>
  <si>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</si>
  <si>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</si>
  <si>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</si>
  <si>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</si>
  <si>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</si>
  <si>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</si>
  <si>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</si>
  <si>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</si>
  <si>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</si>
  <si>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</si>
  <si>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</si>
  <si>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</si>
  <si>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</si>
  <si>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</si>
  <si>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</si>
  <si>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</si>
  <si>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</si>
  <si>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</si>
  <si>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</si>
  <si>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</si>
  <si>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</si>
  <si>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</si>
  <si>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</si>
  <si>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</si>
  <si>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</si>
  <si>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</si>
  <si>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</si>
  <si>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</si>
  <si>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</si>
  <si>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</si>
  <si>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</si>
  <si>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</si>
  <si>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</si>
  <si>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</si>
  <si>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</si>
  <si>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</si>
  <si>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</si>
  <si>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</si>
  <si>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</si>
  <si>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</si>
  <si>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</si>
  <si>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</si>
  <si>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</si>
  <si>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</si>
  <si>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</si>
  <si>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</si>
  <si>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</si>
  <si>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</si>
  <si>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</si>
  <si>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</si>
  <si>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</si>
  <si>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</si>
  <si>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</si>
  <si>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</si>
  <si>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</si>
  <si>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</si>
  <si>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</si>
  <si>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</si>
  <si>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</si>
  <si>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</si>
  <si>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</si>
  <si>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</si>
  <si>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</si>
  <si>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</si>
  <si>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</si>
  <si>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</si>
  <si>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</si>
  <si>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</si>
  <si>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</si>
  <si>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</si>
  <si>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</si>
  <si>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</si>
  <si>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</si>
  <si>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</si>
  <si>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</si>
  <si>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</si>
  <si>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</si>
  <si>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</si>
  <si>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</si>
  <si>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</si>
  <si>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</si>
  <si>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</si>
  <si>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</si>
  <si>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</si>
  <si>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</si>
  <si>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</si>
  <si>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</si>
  <si>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</si>
  <si>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</si>
  <si>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</si>
  <si>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</si>
  <si>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</si>
  <si>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</si>
  <si>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</si>
  <si>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</si>
  <si>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</si>
  <si>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</si>
  <si>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</si>
  <si>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</si>
  <si>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</si>
  <si>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</si>
  <si>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</si>
  <si>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</si>
  <si>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</si>
  <si>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</si>
  <si>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</si>
  <si>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</si>
  <si>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</si>
  <si>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</si>
  <si>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</si>
  <si>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</si>
  <si>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</si>
  <si>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</si>
  <si>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</si>
  <si>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</si>
  <si>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</si>
  <si>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</si>
  <si>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</si>
  <si>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</si>
  <si>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</si>
  <si>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</si>
  <si>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</si>
  <si>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</si>
  <si>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</si>
  <si>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</si>
  <si>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</si>
  <si>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</si>
  <si>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</si>
  <si>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</si>
  <si>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</si>
  <si>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</si>
  <si>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</si>
  <si>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</si>
  <si>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</si>
  <si>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</si>
  <si>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</si>
  <si>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</si>
  <si>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</si>
  <si>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</si>
  <si>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</si>
  <si>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</si>
  <si>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</si>
  <si>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</si>
  <si>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</si>
  <si>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</si>
  <si>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</si>
  <si>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</si>
  <si>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</si>
  <si>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</si>
  <si>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</si>
  <si>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</si>
  <si>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</si>
  <si>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</si>
  <si>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</si>
  <si>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</si>
  <si>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</si>
  <si>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</si>
  <si>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</si>
  <si>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</si>
  <si>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</si>
  <si>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</si>
  <si>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</si>
  <si>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</si>
  <si>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</si>
  <si>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</si>
  <si>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</si>
  <si>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</si>
  <si>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</si>
  <si>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</si>
  <si>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</si>
  <si>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</si>
  <si>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</si>
  <si>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</si>
  <si>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</si>
  <si>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</si>
  <si>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</si>
  <si>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</si>
  <si>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</si>
  <si>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</si>
  <si>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</si>
  <si>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</si>
  <si>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</si>
  <si>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</si>
  <si>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</si>
  <si>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</si>
  <si>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</si>
  <si>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</si>
  <si>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</si>
  <si>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</si>
  <si>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</si>
  <si>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</si>
  <si>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</si>
  <si>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</si>
  <si>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</si>
  <si>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</si>
  <si>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</si>
  <si>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</si>
  <si>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</si>
  <si>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</si>
  <si>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</si>
  <si>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</si>
  <si>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</si>
  <si>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</si>
  <si>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</si>
  <si>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</si>
  <si>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</si>
  <si>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</si>
  <si>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</si>
  <si>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</si>
  <si>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</si>
  <si>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</si>
  <si>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</si>
  <si>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</si>
  <si>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</si>
  <si>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</si>
  <si>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</si>
  <si>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</si>
  <si>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</si>
  <si>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</si>
  <si>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</si>
  <si>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</si>
  <si>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</si>
  <si>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</si>
  <si>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</si>
  <si>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</si>
  <si>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</si>
  <si>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</si>
  <si>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</si>
  <si>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</si>
  <si>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</si>
  <si>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</si>
  <si>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</si>
  <si>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</si>
  <si>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</si>
  <si>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</si>
  <si>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</si>
  <si>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</si>
  <si>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</si>
  <si>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</si>
  <si>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</si>
  <si>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</si>
  <si>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</si>
  <si>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</si>
  <si>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</si>
  <si>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</si>
  <si>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</si>
  <si>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</si>
  <si>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</si>
  <si>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</si>
  <si>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</si>
  <si>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</si>
  <si>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</si>
  <si>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</si>
  <si>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</si>
  <si>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</si>
  <si>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</si>
  <si>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</si>
  <si>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</si>
  <si>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</si>
  <si>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</si>
  <si>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</si>
  <si>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</si>
  <si>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</si>
  <si>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</si>
  <si>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</si>
  <si>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</si>
  <si>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</si>
  <si>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</si>
  <si>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</si>
  <si>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</si>
  <si>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</si>
  <si>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</si>
  <si>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</si>
  <si>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</si>
  <si>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</si>
  <si>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</si>
  <si>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</si>
  <si>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</si>
  <si>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</si>
  <si>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</si>
  <si>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</si>
  <si>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</si>
  <si>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</si>
  <si>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</si>
  <si>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</si>
  <si>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</si>
  <si>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</si>
  <si>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</si>
  <si>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</si>
  <si>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</si>
  <si>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</si>
  <si>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</si>
  <si>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</si>
  <si>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</si>
  <si>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</si>
  <si>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</si>
  <si>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</si>
  <si>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</si>
  <si>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</si>
  <si>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</si>
  <si>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</si>
  <si>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</si>
  <si>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</si>
  <si>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</si>
  <si>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</si>
  <si>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</si>
  <si>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</si>
  <si>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</si>
  <si>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</si>
  <si>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</si>
  <si>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</si>
  <si>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</si>
  <si>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</si>
  <si>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</si>
  <si>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</si>
  <si>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</si>
  <si>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</si>
  <si>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</si>
  <si>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</si>
  <si>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</si>
  <si>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</si>
  <si>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</si>
  <si>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</si>
  <si>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</si>
  <si>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</si>
  <si>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</si>
  <si>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</si>
  <si>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</si>
  <si>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</si>
  <si>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</si>
  <si>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</si>
  <si>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</si>
  <si>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</si>
  <si>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</si>
  <si>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</si>
  <si>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</si>
  <si>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</si>
  <si>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</si>
  <si>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</si>
  <si>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</si>
  <si>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</si>
  <si>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</si>
  <si>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</si>
  <si>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</si>
  <si>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</si>
  <si>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</si>
  <si>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</si>
  <si>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</si>
  <si>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</si>
  <si>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</si>
  <si>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</si>
  <si>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</si>
  <si>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</si>
  <si>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</si>
  <si>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</si>
  <si>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</si>
  <si>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</si>
  <si>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</si>
  <si>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</si>
  <si>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</si>
  <si>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</si>
  <si>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</si>
  <si>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</si>
  <si>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</si>
  <si>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</si>
  <si>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</si>
  <si>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</si>
  <si>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</si>
  <si>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</si>
  <si>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</si>
  <si>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</si>
  <si>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</si>
  <si>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</si>
  <si>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</si>
  <si>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</si>
  <si>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</si>
  <si>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</si>
  <si>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</si>
  <si>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</si>
  <si>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</si>
  <si>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</si>
  <si>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</si>
  <si>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</si>
  <si>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</si>
  <si>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</si>
  <si>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</si>
  <si>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</si>
  <si>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</si>
  <si>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</si>
  <si>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</si>
  <si>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</si>
  <si>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</si>
  <si>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</si>
  <si>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</si>
  <si>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</si>
  <si>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</si>
  <si>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</si>
  <si>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</si>
  <si>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</si>
  <si>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</si>
  <si>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</si>
  <si>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</si>
  <si>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</si>
  <si>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</si>
  <si>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</si>
  <si>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</si>
  <si>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</si>
  <si>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</si>
  <si>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</si>
  <si>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</si>
  <si>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</si>
  <si>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</si>
  <si>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</si>
  <si>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</si>
  <si>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</si>
  <si>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</si>
  <si>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</si>
  <si>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</si>
  <si>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</si>
  <si>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</si>
  <si>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</si>
  <si>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</si>
  <si>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</si>
  <si>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</si>
  <si>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</si>
  <si>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</si>
  <si>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</si>
  <si>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</si>
  <si>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</si>
  <si>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</si>
  <si>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</si>
  <si>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</si>
  <si>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</si>
  <si>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</si>
  <si>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</si>
  <si>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</si>
  <si>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</si>
  <si>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</si>
  <si>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</si>
  <si>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</si>
  <si>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</si>
  <si>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</si>
  <si>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</si>
  <si>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</si>
  <si>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</si>
  <si>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</si>
  <si>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</si>
  <si>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</si>
  <si>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</si>
  <si>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</si>
  <si>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</si>
  <si>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</si>
  <si>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</si>
  <si>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</si>
  <si>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</si>
  <si>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</si>
  <si>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</si>
  <si>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</si>
  <si>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</si>
  <si>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</si>
  <si>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</si>
  <si>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</si>
  <si>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</si>
  <si>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</si>
  <si>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</si>
  <si>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</si>
  <si>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</si>
  <si>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</si>
  <si>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</si>
  <si>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</si>
  <si>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</si>
  <si>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</si>
  <si>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</si>
  <si>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</si>
  <si>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</si>
  <si>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</si>
  <si>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</si>
  <si>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</si>
  <si>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</si>
  <si>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</si>
  <si>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</si>
  <si>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</si>
  <si>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</si>
  <si>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</si>
  <si>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</si>
  <si>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</si>
  <si>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</si>
  <si>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</si>
  <si>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</si>
  <si>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</si>
  <si>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</si>
  <si>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</si>
  <si>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</si>
  <si>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</si>
  <si>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</si>
  <si>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</si>
  <si>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</si>
  <si>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</si>
  <si>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</si>
  <si>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</si>
  <si>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</si>
  <si>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</si>
  <si>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</si>
  <si>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</si>
  <si>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</si>
  <si>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</si>
  <si>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</si>
  <si>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</si>
  <si>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</si>
  <si>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</si>
  <si>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</si>
  <si>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</si>
  <si>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</si>
  <si>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</si>
  <si>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</si>
  <si>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</si>
  <si>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</si>
  <si>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</si>
  <si>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</si>
  <si>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</si>
  <si>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</si>
  <si>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</si>
  <si>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</si>
  <si>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</si>
  <si>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</si>
  <si>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</si>
  <si>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</si>
  <si>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</si>
  <si>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</si>
  <si>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</si>
  <si>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</si>
  <si>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</si>
  <si>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</si>
  <si>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</si>
  <si>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</si>
  <si>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</si>
  <si>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</si>
  <si>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</si>
  <si>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</si>
  <si>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</si>
  <si>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</si>
  <si>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</si>
  <si>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</si>
  <si>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</si>
  <si>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</si>
  <si>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</si>
  <si>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</si>
  <si>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</si>
  <si>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</si>
  <si>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</si>
  <si>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</si>
  <si>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</si>
  <si>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</si>
  <si>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</si>
  <si>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</si>
  <si>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</si>
  <si>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</si>
  <si>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</si>
  <si>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</si>
  <si>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</si>
  <si>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</si>
  <si>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</si>
  <si>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</si>
  <si>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</si>
  <si>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</si>
  <si>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</si>
  <si>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</si>
  <si>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</si>
  <si>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</si>
  <si>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</si>
  <si>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</si>
  <si>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</si>
  <si>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</si>
  <si>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</si>
  <si>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</si>
  <si>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</si>
  <si>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</si>
  <si>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</si>
  <si>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</si>
  <si>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</si>
  <si>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</si>
  <si>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</si>
  <si>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</si>
  <si>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</si>
  <si>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</si>
  <si>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</si>
  <si>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</si>
  <si>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</si>
  <si>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</si>
  <si>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</si>
  <si>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</si>
  <si>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</si>
  <si>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</si>
  <si>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</si>
  <si>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</si>
  <si>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</si>
  <si>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</si>
  <si>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</si>
  <si>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</si>
  <si>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</si>
  <si>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</si>
  <si>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</si>
  <si>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</si>
  <si>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</si>
  <si>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</si>
  <si>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</si>
  <si>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</si>
  <si>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</si>
  <si>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</si>
  <si>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</si>
  <si>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</si>
  <si>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</si>
  <si>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</si>
  <si>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</si>
  <si>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</si>
  <si>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</si>
  <si>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</si>
  <si>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</si>
  <si>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</si>
  <si>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</si>
  <si>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</si>
  <si>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</si>
  <si>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</si>
  <si>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</si>
  <si>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</si>
  <si>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</si>
  <si>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</si>
  <si>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</si>
  <si>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</si>
  <si>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</si>
  <si>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</si>
  <si>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</si>
  <si>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</si>
  <si>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</si>
  <si>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</si>
  <si>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</si>
  <si>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</si>
  <si>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</si>
  <si>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</si>
  <si>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</si>
  <si>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</si>
  <si>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</si>
  <si>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</si>
  <si>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</si>
  <si>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</si>
  <si>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</si>
  <si>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</si>
  <si>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</si>
  <si>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</si>
  <si>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</si>
  <si>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</si>
  <si>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</si>
  <si>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</si>
  <si>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</si>
  <si>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</si>
  <si>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</si>
  <si>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</si>
  <si>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</si>
  <si>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</si>
  <si>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</si>
  <si>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</si>
  <si>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</si>
  <si>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</si>
  <si>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</si>
  <si>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</si>
  <si>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</si>
  <si>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</si>
  <si>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</si>
  <si>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</si>
  <si>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</si>
  <si>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</si>
  <si>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</si>
  <si>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</si>
  <si>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</si>
  <si>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</si>
  <si>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</si>
  <si>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</si>
  <si>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</si>
  <si>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</si>
  <si>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</si>
  <si>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</si>
  <si>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</si>
  <si>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</si>
  <si>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</si>
  <si>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</si>
  <si>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</si>
  <si>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</si>
  <si>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</si>
  <si>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</si>
  <si>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</si>
  <si>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</si>
  <si>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</si>
  <si>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</si>
  <si>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</si>
  <si>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</si>
  <si>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</si>
  <si>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</si>
  <si>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</si>
  <si>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</si>
  <si>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</si>
  <si>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</si>
  <si>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</si>
  <si>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</si>
  <si>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</si>
  <si>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</si>
  <si>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</si>
  <si>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</si>
  <si>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</si>
  <si>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</si>
  <si>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</si>
  <si>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</si>
  <si>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</si>
  <si>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</si>
  <si>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</si>
  <si>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</si>
  <si>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</si>
  <si>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</si>
  <si>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</si>
  <si>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</si>
  <si>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</si>
  <si>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</si>
  <si>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</si>
  <si>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</si>
  <si>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</si>
  <si>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</si>
  <si>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</si>
  <si>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</si>
  <si>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</si>
  <si>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</si>
  <si>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</si>
  <si>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</si>
  <si>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</si>
  <si>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</si>
  <si>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</si>
  <si>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</si>
  <si>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</si>
  <si>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</si>
  <si>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</si>
  <si>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</si>
  <si>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</si>
  <si>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</si>
  <si>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</si>
  <si>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</si>
  <si>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</si>
  <si>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</si>
  <si>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</si>
  <si>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</si>
  <si>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</si>
  <si>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</si>
  <si>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</si>
  <si>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</si>
  <si>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</si>
  <si>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</si>
  <si>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</si>
  <si>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</si>
  <si>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</si>
  <si>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</si>
  <si>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</si>
  <si>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</si>
  <si>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</si>
  <si>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</si>
  <si>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</si>
  <si>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</si>
  <si>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</si>
  <si>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</si>
  <si>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</si>
  <si>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</si>
  <si>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</si>
  <si>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</si>
  <si>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</si>
  <si>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</si>
  <si>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</si>
  <si>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</si>
  <si>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</si>
  <si>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</si>
  <si>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</si>
  <si>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</si>
  <si>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</si>
  <si>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</si>
  <si>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</si>
  <si>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</si>
  <si>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</si>
  <si>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</si>
  <si>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</si>
  <si>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</si>
  <si>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</si>
  <si>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</si>
  <si>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</si>
  <si>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</si>
  <si>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</si>
  <si>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</si>
  <si>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</si>
  <si>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</si>
  <si>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</si>
  <si>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</si>
  <si>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</si>
  <si>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</si>
  <si>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</si>
  <si>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</si>
  <si>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</si>
  <si>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</si>
  <si>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</si>
  <si>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</si>
  <si>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</si>
  <si>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</si>
  <si>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</si>
  <si>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</si>
  <si>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</si>
  <si>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</si>
  <si>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</si>
  <si>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</si>
  <si>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</si>
  <si>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</si>
  <si>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</si>
  <si>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</si>
  <si>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</si>
  <si>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</si>
  <si>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</si>
  <si>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</si>
  <si>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</si>
  <si>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</si>
  <si>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</si>
  <si>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</si>
  <si>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</si>
  <si>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</si>
  <si>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</si>
  <si>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</si>
  <si>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</si>
  <si>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</si>
  <si>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</si>
  <si>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</si>
  <si>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</si>
  <si>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</si>
  <si>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</si>
  <si>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</si>
  <si>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</si>
  <si>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</si>
  <si>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</si>
  <si>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</si>
  <si>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</si>
  <si>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</si>
  <si>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</si>
  <si>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</si>
  <si>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</si>
  <si>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</si>
  <si>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</si>
  <si>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</si>
  <si>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</si>
  <si>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</si>
  <si>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</si>
  <si>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</si>
  <si>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</si>
  <si>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</si>
  <si>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</si>
  <si>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</si>
  <si>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</si>
  <si>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</si>
  <si>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</si>
  <si>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</si>
  <si>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</si>
  <si>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</si>
  <si>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</si>
  <si>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</si>
  <si>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</si>
  <si>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</si>
  <si>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</si>
  <si>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</si>
  <si>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</si>
  <si>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</si>
  <si>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</si>
  <si>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</si>
  <si>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</si>
  <si>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</si>
  <si>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</si>
  <si>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</si>
  <si>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</si>
  <si>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</si>
  <si>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</si>
  <si>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</si>
  <si>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</si>
  <si>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</si>
  <si>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</si>
  <si>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</si>
  <si>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</si>
  <si>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</si>
  <si>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</si>
  <si>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</si>
  <si>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</si>
  <si>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</si>
  <si>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</si>
  <si>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</si>
  <si>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</si>
  <si>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</si>
  <si>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</si>
  <si>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</si>
  <si>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</si>
  <si>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</si>
  <si>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</si>
  <si>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</si>
  <si>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</si>
  <si>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</si>
  <si>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</si>
  <si>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</si>
  <si>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</si>
  <si>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</si>
  <si>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</si>
  <si>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</si>
  <si>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</si>
  <si>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</si>
  <si>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</si>
  <si>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</si>
  <si>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</si>
  <si>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</si>
  <si>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</si>
  <si>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</si>
  <si>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</si>
  <si>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</si>
  <si>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</si>
  <si>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</si>
  <si>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</si>
  <si>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</si>
  <si>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</si>
  <si>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</si>
  <si>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</si>
  <si>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</si>
  <si>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</si>
  <si>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</si>
  <si>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</si>
  <si>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</si>
  <si>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</si>
  <si>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</si>
  <si>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</si>
  <si>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</si>
  <si>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</si>
  <si>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</si>
  <si>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</si>
  <si>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</si>
  <si>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</si>
  <si>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</si>
  <si>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</si>
  <si>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</si>
  <si>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</si>
  <si>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</si>
  <si>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</si>
  <si>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</si>
  <si>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</si>
  <si>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</si>
  <si>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</si>
  <si>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</si>
  <si>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</si>
  <si>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</si>
  <si>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</si>
  <si>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</si>
  <si>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</si>
  <si>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</si>
  <si>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</si>
  <si>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</si>
  <si>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</si>
  <si>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</si>
  <si>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</si>
  <si>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</si>
  <si>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</si>
  <si>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</si>
  <si>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</si>
  <si>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</si>
  <si>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</si>
  <si>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</si>
  <si>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</si>
  <si>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</si>
  <si>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</si>
  <si>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</si>
  <si>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</si>
  <si>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</si>
  <si>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</si>
  <si>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</si>
  <si>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</si>
  <si>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</si>
  <si>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</si>
  <si>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</si>
  <si>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</si>
  <si>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</si>
  <si>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</si>
  <si>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</si>
  <si>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</si>
  <si>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</si>
  <si>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</si>
  <si>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</si>
  <si>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</si>
  <si>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</si>
  <si>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</si>
  <si>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</si>
  <si>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</si>
  <si>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</si>
  <si>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</si>
  <si>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</si>
  <si>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</si>
  <si>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</si>
  <si>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</si>
  <si>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</si>
  <si>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</si>
  <si>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</si>
  <si>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</si>
  <si>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</si>
  <si>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</si>
  <si>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</si>
  <si>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</si>
  <si>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</si>
  <si>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</si>
  <si>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</si>
  <si>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</si>
  <si>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</si>
  <si>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</si>
  <si>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</si>
  <si>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</si>
  <si>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</si>
  <si>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</si>
  <si>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</si>
  <si>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</si>
  <si>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</si>
  <si>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</si>
  <si>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</si>
  <si>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</si>
  <si>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</si>
  <si>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</si>
  <si>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</si>
  <si>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</si>
  <si>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</si>
  <si>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</si>
  <si>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</si>
  <si>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</si>
  <si>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</si>
  <si>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</si>
  <si>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</si>
  <si>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</si>
  <si>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</si>
  <si>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</si>
  <si>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</si>
  <si>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</si>
  <si>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</si>
  <si>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</si>
  <si>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</si>
  <si>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</si>
  <si>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</si>
  <si>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</si>
  <si>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</si>
  <si>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</si>
  <si>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</si>
  <si>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</si>
  <si>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</si>
  <si>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</si>
  <si>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</si>
  <si>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</si>
  <si>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</si>
  <si>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</si>
  <si>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</si>
  <si>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</si>
  <si>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</si>
  <si>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</si>
  <si>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</si>
  <si>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</si>
  <si>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</si>
  <si>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</si>
  <si>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</si>
  <si>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</si>
  <si>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</si>
  <si>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</si>
  <si>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</si>
  <si>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</si>
  <si>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</si>
  <si>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</si>
  <si>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</si>
  <si>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</si>
  <si>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</si>
  <si>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</si>
  <si>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</si>
  <si>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</si>
  <si>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</si>
  <si>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</si>
  <si>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</si>
  <si>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</si>
  <si>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</si>
  <si>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</si>
  <si>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</si>
  <si>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</si>
  <si>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</si>
  <si>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</si>
  <si>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</si>
  <si>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</si>
  <si>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</si>
  <si>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</si>
  <si>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</si>
  <si>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</si>
  <si>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</si>
  <si>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</si>
  <si>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</si>
  <si>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</si>
  <si>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</si>
  <si>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</si>
  <si>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</si>
  <si>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</si>
  <si>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</si>
  <si>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</si>
  <si>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</si>
  <si>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</si>
  <si>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</si>
  <si>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</si>
  <si>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</si>
  <si>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</si>
  <si>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</si>
  <si>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</si>
  <si>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</si>
  <si>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</si>
  <si>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</si>
  <si>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</si>
  <si>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</si>
  <si>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</si>
  <si>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</si>
  <si>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</si>
  <si>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</si>
  <si>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</si>
  <si>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</si>
  <si>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</si>
  <si>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</si>
  <si>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</si>
  <si>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</si>
  <si>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</si>
  <si>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</si>
  <si>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</si>
  <si>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</si>
  <si>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</si>
  <si>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</si>
  <si>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</si>
  <si>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</si>
  <si>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</si>
  <si>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</si>
  <si>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</si>
  <si>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</si>
  <si>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</si>
  <si>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</si>
  <si>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</si>
  <si>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</si>
  <si>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</si>
  <si>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</si>
  <si>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</si>
  <si>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</si>
  <si>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</si>
  <si>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</si>
  <si>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</si>
  <si>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</si>
  <si>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</si>
  <si>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</si>
  <si>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</si>
  <si>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</si>
  <si>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</si>
  <si>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</si>
  <si>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</si>
  <si>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</si>
  <si>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</si>
  <si>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</si>
  <si>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</si>
  <si>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</si>
  <si>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</si>
  <si>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</si>
  <si>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</si>
  <si>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</si>
  <si>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</si>
  <si>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</si>
  <si>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</si>
  <si>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</si>
  <si>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</si>
  <si>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</si>
  <si>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</si>
  <si>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</si>
  <si>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</si>
  <si>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</si>
  <si>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</si>
  <si>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</si>
  <si>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</si>
  <si>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</si>
  <si>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</si>
  <si>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</si>
  <si>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</si>
  <si>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</si>
  <si>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</si>
  <si>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</si>
  <si>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</si>
  <si>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</si>
  <si>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</si>
  <si>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</si>
  <si>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</si>
  <si>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</si>
  <si>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</si>
  <si>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</si>
  <si>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</si>
  <si>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</si>
  <si>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</si>
  <si>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</si>
  <si>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</si>
  <si>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</si>
  <si>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</si>
  <si>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</si>
  <si>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</si>
  <si>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</si>
  <si>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</si>
  <si>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</si>
  <si>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</si>
  <si>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</si>
  <si>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</si>
  <si>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</si>
  <si>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</si>
  <si>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</si>
  <si>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</si>
  <si>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</si>
  <si>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</si>
  <si>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</si>
  <si>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</si>
  <si>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</si>
  <si>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</si>
  <si>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</si>
  <si>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</si>
  <si>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</si>
  <si>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</si>
  <si>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</si>
  <si>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</si>
  <si>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</si>
  <si>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</si>
  <si>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</si>
  <si>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</si>
  <si>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</si>
  <si>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</si>
  <si>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</si>
  <si>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</si>
  <si>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</si>
  <si>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</si>
  <si>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</si>
  <si>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</si>
  <si>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</si>
  <si>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</si>
  <si>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</si>
  <si>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</si>
  <si>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</si>
  <si>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</si>
  <si>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</si>
  <si>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</si>
  <si>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</si>
  <si>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</si>
  <si>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</si>
  <si>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</si>
  <si>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</si>
  <si>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</si>
  <si>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</si>
  <si>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</si>
  <si>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</si>
  <si>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</si>
  <si>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</si>
  <si>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</si>
  <si>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</si>
  <si>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</si>
  <si>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</si>
  <si>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</si>
  <si>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</si>
  <si>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</si>
  <si>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</si>
  <si>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</si>
  <si>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</si>
  <si>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</si>
  <si>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</si>
  <si>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</si>
  <si>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</si>
  <si>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</si>
  <si>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</si>
  <si>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</si>
  <si>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</si>
  <si>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</si>
  <si>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</si>
  <si>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</si>
  <si>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</si>
  <si>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</si>
  <si>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</si>
  <si>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</si>
  <si>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</si>
  <si>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</si>
  <si>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</si>
  <si>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</si>
  <si>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</si>
  <si>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</si>
  <si>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</si>
  <si>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</si>
  <si>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</si>
  <si>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</si>
  <si>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</si>
  <si>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</si>
  <si>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</si>
  <si>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</si>
  <si>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</si>
  <si>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</si>
  <si>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</si>
  <si>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</si>
  <si>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</si>
  <si>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</si>
  <si>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</si>
  <si>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</si>
  <si>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</si>
  <si>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</si>
  <si>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</si>
  <si>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</si>
  <si>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</si>
  <si>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</si>
  <si>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</si>
  <si>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</si>
  <si>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</si>
  <si>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</si>
  <si>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</si>
  <si>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</si>
  <si>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</si>
  <si>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</si>
  <si>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</si>
  <si>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</si>
  <si>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</si>
  <si>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</si>
  <si>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</si>
  <si>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</si>
  <si>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</si>
  <si>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</si>
  <si>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</si>
  <si>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</si>
  <si>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</si>
  <si>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</si>
  <si>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</si>
  <si>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</si>
  <si>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</si>
  <si>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</si>
  <si>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</si>
  <si>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</si>
  <si>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</si>
  <si>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</si>
  <si>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</si>
  <si>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</si>
  <si>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</si>
  <si>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</si>
  <si>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</si>
  <si>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</si>
  <si>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</si>
  <si>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</si>
  <si>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</si>
  <si>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</si>
  <si>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</si>
  <si>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</si>
  <si>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</si>
  <si>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</si>
  <si>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</si>
  <si>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</si>
  <si>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</si>
  <si>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</si>
  <si>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</si>
  <si>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</si>
  <si>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</si>
  <si>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</si>
  <si>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</si>
  <si>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</si>
  <si>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</si>
  <si>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</si>
  <si>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</si>
  <si>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</si>
  <si>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</si>
  <si>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</si>
  <si>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</si>
  <si>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</si>
  <si>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</si>
  <si>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</si>
  <si>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</si>
  <si>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</si>
  <si>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</si>
  <si>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</si>
  <si>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</si>
  <si>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</si>
  <si>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</si>
  <si>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</si>
  <si>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</si>
  <si>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</si>
  <si>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</si>
  <si>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</si>
  <si>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</si>
  <si>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</si>
  <si>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</si>
  <si>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</si>
  <si>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</si>
  <si>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</si>
  <si>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</si>
  <si>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</si>
  <si>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</si>
  <si>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</si>
  <si>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</si>
  <si>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</si>
  <si>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</si>
  <si>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</si>
  <si>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</si>
  <si>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</si>
  <si>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</si>
  <si>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</si>
  <si>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</si>
  <si>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</si>
  <si>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</si>
  <si>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</si>
  <si>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</si>
  <si>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</si>
  <si>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</si>
  <si>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</si>
  <si>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</si>
  <si>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</si>
  <si>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</si>
  <si>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</si>
  <si>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</si>
  <si>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</si>
  <si>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</si>
  <si>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</si>
  <si>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</si>
  <si>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</si>
  <si>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</si>
  <si>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</si>
  <si>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</si>
  <si>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</si>
  <si>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</si>
  <si>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</si>
  <si>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</si>
  <si>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</si>
  <si>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</si>
  <si>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</si>
  <si>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</si>
  <si>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</si>
  <si>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</si>
  <si>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</si>
  <si>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</si>
  <si>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</si>
  <si>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</si>
  <si>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</si>
  <si>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</si>
  <si>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</si>
  <si>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</si>
  <si>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</si>
  <si>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</si>
  <si>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</si>
  <si>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</si>
  <si>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</si>
  <si>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</si>
  <si>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</si>
  <si>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</si>
  <si>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</si>
  <si>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</si>
  <si>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</si>
  <si>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</si>
  <si>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</si>
  <si>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</si>
  <si>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</si>
  <si>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</si>
  <si>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</si>
  <si>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</si>
  <si>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</si>
  <si>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</si>
  <si>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</si>
  <si>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</si>
  <si>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</si>
  <si>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</si>
  <si>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</si>
  <si>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</si>
  <si>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</si>
  <si>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</si>
  <si>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</si>
  <si>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</si>
  <si>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</si>
  <si>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</si>
  <si>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</si>
  <si>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</si>
  <si>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</si>
  <si>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</si>
  <si>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</si>
  <si>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</si>
  <si>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</si>
  <si>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</si>
  <si>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</si>
  <si>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</si>
  <si>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</si>
  <si>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</si>
  <si>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</si>
  <si>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</si>
  <si>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</si>
  <si>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</si>
  <si>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</si>
  <si>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</si>
  <si>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</si>
  <si>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</si>
  <si>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</si>
  <si>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</si>
  <si>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</si>
  <si>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</si>
  <si>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</si>
  <si>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</si>
  <si>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</si>
  <si>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</si>
  <si>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</si>
  <si>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</si>
  <si>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</si>
  <si>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</si>
  <si>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</si>
  <si>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</si>
  <si>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</si>
  <si>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</si>
  <si>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</si>
  <si>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</si>
  <si>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</si>
  <si>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</si>
  <si>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</si>
  <si>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</si>
  <si>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</si>
  <si>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</si>
  <si>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</si>
  <si>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</si>
  <si>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</si>
  <si>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</si>
  <si>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</si>
  <si>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</si>
  <si>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</si>
  <si>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</si>
  <si>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</si>
  <si>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</si>
  <si>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</si>
  <si>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</si>
  <si>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</si>
  <si>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</si>
  <si>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</si>
  <si>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</si>
  <si>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</si>
  <si>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</si>
  <si>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</si>
  <si>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</si>
  <si>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</si>
  <si>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</si>
  <si>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</si>
  <si>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</si>
  <si>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</si>
  <si>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</si>
  <si>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</si>
  <si>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</si>
  <si>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</si>
  <si>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</si>
  <si>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</si>
  <si>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</si>
  <si>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</si>
  <si>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</si>
  <si>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</si>
  <si>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</si>
  <si>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</si>
  <si>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</si>
  <si>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</si>
  <si>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</si>
  <si>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</si>
  <si>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</si>
  <si>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</si>
  <si>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</si>
  <si>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</si>
  <si>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</si>
  <si>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</si>
  <si>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</si>
  <si>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</si>
  <si>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</si>
  <si>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</si>
  <si>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</si>
  <si>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</si>
  <si>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</si>
  <si>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</si>
  <si>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</si>
  <si>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</si>
  <si>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</si>
  <si>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</si>
  <si>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</si>
  <si>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</si>
  <si>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</si>
  <si>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</si>
  <si>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</si>
  <si>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</si>
  <si>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</si>
  <si>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</si>
  <si>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</si>
  <si>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</si>
  <si>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</si>
  <si>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</si>
  <si>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</si>
  <si>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</si>
  <si>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</si>
  <si>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</si>
  <si>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</si>
  <si>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</si>
  <si>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</si>
  <si>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</si>
  <si>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</si>
  <si>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</si>
  <si>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</si>
  <si>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</si>
  <si>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</si>
  <si>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</si>
  <si>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</si>
  <si>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</si>
  <si>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</si>
  <si>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</si>
  <si>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</si>
  <si>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</si>
  <si>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</si>
  <si>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</si>
  <si>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</si>
  <si>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</si>
  <si>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</si>
  <si>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</si>
  <si>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</si>
  <si>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</si>
  <si>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</si>
  <si>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</si>
  <si>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</si>
  <si>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</si>
  <si>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</si>
  <si>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</si>
  <si>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</si>
  <si>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</si>
  <si>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</si>
  <si>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</si>
  <si>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</si>
  <si>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</si>
  <si>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</si>
  <si>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</si>
  <si>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</si>
  <si>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</si>
  <si>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</si>
  <si>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</si>
  <si>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</si>
  <si>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</si>
  <si>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</si>
  <si>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</si>
  <si>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</si>
  <si>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</si>
  <si>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</si>
  <si>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</si>
  <si>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</si>
  <si>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</si>
  <si>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</si>
  <si>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</si>
  <si>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</si>
  <si>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</si>
  <si>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</si>
  <si>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</si>
  <si>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</si>
  <si>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</si>
  <si>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</si>
  <si>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</si>
  <si>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</si>
  <si>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</si>
  <si>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</si>
  <si>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</si>
  <si>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</si>
  <si>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</si>
  <si>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</si>
  <si>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</si>
  <si>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</si>
  <si>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</si>
  <si>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</si>
  <si>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</si>
  <si>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</si>
  <si>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</si>
  <si>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</si>
  <si>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</si>
  <si>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</si>
  <si>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</si>
  <si>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</si>
  <si>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</si>
  <si>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</si>
  <si>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</si>
  <si>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</si>
  <si>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</si>
  <si>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</si>
  <si>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</si>
  <si>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</si>
  <si>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</si>
  <si>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</si>
  <si>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</si>
  <si>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</si>
  <si>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</si>
  <si>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</si>
  <si>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</si>
  <si>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</si>
  <si>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</si>
  <si>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</si>
  <si>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</si>
  <si>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</si>
  <si>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</si>
  <si>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</si>
  <si>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</si>
  <si>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</si>
  <si>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</si>
  <si>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</si>
  <si>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</si>
  <si>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</si>
  <si>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</si>
  <si>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</si>
  <si>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</si>
  <si>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</si>
  <si>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</si>
  <si>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</si>
  <si>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</si>
  <si>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</si>
  <si>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</si>
  <si>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</si>
  <si>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</si>
  <si>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</si>
  <si>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</si>
  <si>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</si>
  <si>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</si>
  <si>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</si>
  <si>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</si>
  <si>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</si>
  <si>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</si>
  <si>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</si>
  <si>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</si>
  <si>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</si>
  <si>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</si>
  <si>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</si>
  <si>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</si>
  <si>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</si>
  <si>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</si>
  <si>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</si>
  <si>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</si>
  <si>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</si>
  <si>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</si>
  <si>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</si>
  <si>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</si>
  <si>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</si>
  <si>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</si>
  <si>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</si>
  <si>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</si>
  <si>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</si>
  <si>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</si>
  <si>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</si>
  <si>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</si>
  <si>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</si>
  <si>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</si>
  <si>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</si>
  <si>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</si>
  <si>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</si>
  <si>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</si>
  <si>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</si>
  <si>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</si>
  <si>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</si>
  <si>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</si>
  <si>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</si>
  <si>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</si>
  <si>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</si>
  <si>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</si>
  <si>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</si>
  <si>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</si>
  <si>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</si>
  <si>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</si>
  <si>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</si>
  <si>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</si>
  <si>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</si>
  <si>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</si>
  <si>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</si>
  <si>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</si>
  <si>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</si>
  <si>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</si>
  <si>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</si>
  <si>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</si>
  <si>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</si>
  <si>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</si>
  <si>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</si>
  <si>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</si>
  <si>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</si>
  <si>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</si>
  <si>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</si>
  <si>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</si>
  <si>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</si>
  <si>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</si>
  <si>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</si>
  <si>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</si>
  <si>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</si>
  <si>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</si>
  <si>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</si>
  <si>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</si>
  <si>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</si>
  <si>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</si>
  <si>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</si>
  <si>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</si>
  <si>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</si>
  <si>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</si>
  <si>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</si>
  <si>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</si>
  <si>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</si>
  <si>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</si>
  <si>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</si>
  <si>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</si>
  <si>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</si>
  <si>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</si>
  <si>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</si>
  <si>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</si>
  <si>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</si>
  <si>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</si>
  <si>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</si>
  <si>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</si>
  <si>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</si>
  <si>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</si>
  <si>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</si>
  <si>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</si>
  <si>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</si>
  <si>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</si>
  <si>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</si>
  <si>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</si>
  <si>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</si>
  <si>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</si>
  <si>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</si>
  <si>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</si>
  <si>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</si>
  <si>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</si>
  <si>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</si>
  <si>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</si>
  <si>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</si>
  <si>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</si>
  <si>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</si>
  <si>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</si>
  <si>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</si>
  <si>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</si>
  <si>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</si>
  <si>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</si>
  <si>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</si>
  <si>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</si>
  <si>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</si>
  <si>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</si>
  <si>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</si>
  <si>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</si>
  <si>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</si>
  <si>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</si>
  <si>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</si>
  <si>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</si>
  <si>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</si>
  <si>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</si>
  <si>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</si>
  <si>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</si>
  <si>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</si>
  <si>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</si>
  <si>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</si>
  <si>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</si>
  <si>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</si>
  <si>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</si>
  <si>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</si>
  <si>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</si>
  <si>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</si>
  <si>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</si>
  <si>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</si>
  <si>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</si>
  <si>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</si>
  <si>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</si>
  <si>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</si>
  <si>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</si>
  <si>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</si>
  <si>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</si>
  <si>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</si>
  <si>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</si>
  <si>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</si>
  <si>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</si>
  <si>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</si>
  <si>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</si>
  <si>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</si>
  <si>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</si>
  <si>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</si>
  <si>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</si>
  <si>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</si>
  <si>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</si>
  <si>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</si>
  <si>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</si>
  <si>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</si>
  <si>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</si>
  <si>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</si>
  <si>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</si>
  <si>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</si>
  <si>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</si>
  <si>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</si>
  <si>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</si>
  <si>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</si>
  <si>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</si>
  <si>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</si>
  <si>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</si>
  <si>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</si>
  <si>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</si>
  <si>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</si>
  <si>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</si>
  <si>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</si>
  <si>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</si>
  <si>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</si>
  <si>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</si>
  <si>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</si>
  <si>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</si>
  <si>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</si>
  <si>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</si>
  <si>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</si>
  <si>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</si>
  <si>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</si>
  <si>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</si>
  <si>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</si>
  <si>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</si>
  <si>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</si>
  <si>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</si>
  <si>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</si>
  <si>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</si>
  <si>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</si>
  <si>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</si>
  <si>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</si>
  <si>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</si>
  <si>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</si>
  <si>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</si>
  <si>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</si>
  <si>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</si>
  <si>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</si>
  <si>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</si>
  <si>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</si>
  <si>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</si>
  <si>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</si>
  <si>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</si>
  <si>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</si>
  <si>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</si>
  <si>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</si>
  <si>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</si>
  <si>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</si>
  <si>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</si>
  <si>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</si>
  <si>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</si>
  <si>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</si>
  <si>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</si>
  <si>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</si>
  <si>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</si>
  <si>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</si>
  <si>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</si>
  <si>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</si>
  <si>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</si>
  <si>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</si>
  <si>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</si>
  <si>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</si>
  <si>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</si>
  <si>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</si>
  <si>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</si>
  <si>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</si>
  <si>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</si>
  <si>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</si>
  <si>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</si>
  <si>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</si>
  <si>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</si>
  <si>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</si>
  <si>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</si>
  <si>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</si>
  <si>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</si>
  <si>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</si>
  <si>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</si>
  <si>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</si>
  <si>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</si>
  <si>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</si>
  <si>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</si>
  <si>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</si>
  <si>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</si>
  <si>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</si>
  <si>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</si>
  <si>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</si>
  <si>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</si>
  <si>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</si>
  <si>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</si>
  <si>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</si>
  <si>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</si>
  <si>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</si>
  <si>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</si>
  <si>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</si>
  <si>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</si>
  <si>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</si>
  <si>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</si>
  <si>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</si>
  <si>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</si>
  <si>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</si>
  <si>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</si>
  <si>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</si>
  <si>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</si>
  <si>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</si>
  <si>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</si>
  <si>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</si>
  <si>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</si>
  <si>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</si>
  <si>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</si>
  <si>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</si>
  <si>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</si>
  <si>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</si>
  <si>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</si>
  <si>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</si>
  <si>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</si>
  <si>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</si>
  <si>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</si>
  <si>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</si>
  <si>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</si>
  <si>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</si>
  <si>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</si>
  <si>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</si>
  <si>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</si>
  <si>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</si>
  <si>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</si>
  <si>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</si>
  <si>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</si>
  <si>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</si>
  <si>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</si>
  <si>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</si>
  <si>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</si>
  <si>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</si>
  <si>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</si>
  <si>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</si>
  <si>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</si>
  <si>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</si>
  <si>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</si>
  <si>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</si>
  <si>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</si>
  <si>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</si>
  <si>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</si>
  <si>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</si>
  <si>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</si>
  <si>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</si>
  <si>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</si>
  <si>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</si>
  <si>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</si>
  <si>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</si>
  <si>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</si>
  <si>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</si>
  <si>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</si>
  <si>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</si>
  <si>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</si>
  <si>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</si>
  <si>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</si>
  <si>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</si>
  <si>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</si>
  <si>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</si>
  <si>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</si>
  <si>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</si>
  <si>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</si>
  <si>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</si>
  <si>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</si>
  <si>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</si>
  <si>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</si>
  <si>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</si>
  <si>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</si>
  <si>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</si>
  <si>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</si>
  <si>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</si>
  <si>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</si>
  <si>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</si>
  <si>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</si>
  <si>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</si>
  <si>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</si>
  <si>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</si>
  <si>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</si>
  <si>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</si>
  <si>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</si>
  <si>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</si>
  <si>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</si>
  <si>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</si>
  <si>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</si>
  <si>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</si>
  <si>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</si>
  <si>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</si>
  <si>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</si>
  <si>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</si>
  <si>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</si>
  <si>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</si>
  <si>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</si>
  <si>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</si>
  <si>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</si>
  <si>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</si>
  <si>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</si>
  <si>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</si>
  <si>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</si>
  <si>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</si>
  <si>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</si>
  <si>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</si>
  <si>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</si>
  <si>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</si>
  <si>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</si>
  <si>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</si>
  <si>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</si>
  <si>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</si>
  <si>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</si>
  <si>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</si>
  <si>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</si>
  <si>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</si>
  <si>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</si>
  <si>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</si>
  <si>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</si>
  <si>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</si>
  <si>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</si>
  <si>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</si>
  <si>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</si>
  <si>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</si>
  <si>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</si>
  <si>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</si>
  <si>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</si>
  <si>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</si>
  <si>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</si>
  <si>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</si>
  <si>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</si>
  <si>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</si>
  <si>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</si>
  <si>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</si>
  <si>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</si>
  <si>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</si>
  <si>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</si>
  <si>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</si>
  <si>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</si>
  <si>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</si>
  <si>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</si>
  <si>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</si>
  <si>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</si>
  <si>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</si>
  <si>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</si>
  <si>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</si>
  <si>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</si>
  <si>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</si>
  <si>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</si>
  <si>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</si>
  <si>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</si>
  <si>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</si>
  <si>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</si>
  <si>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</si>
  <si>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</si>
  <si>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</si>
  <si>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</si>
  <si>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</si>
  <si>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</si>
  <si>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</si>
  <si>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</si>
  <si>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</si>
  <si>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</si>
  <si>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</si>
  <si>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</si>
  <si>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</si>
  <si>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</si>
  <si>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</si>
  <si>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</si>
  <si>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</si>
  <si>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</si>
  <si>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</si>
  <si>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</si>
  <si>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</si>
  <si>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</si>
  <si>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</si>
  <si>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</si>
  <si>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</si>
  <si>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</si>
  <si>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</si>
  <si>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</si>
  <si>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</si>
  <si>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</si>
  <si>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</si>
  <si>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</si>
  <si>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</si>
  <si>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</si>
  <si>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</si>
  <si>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</si>
  <si>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</si>
  <si>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</si>
  <si>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</si>
  <si>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</si>
  <si>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</si>
  <si>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</si>
  <si>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</si>
  <si>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</si>
  <si>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</si>
  <si>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</si>
  <si>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</si>
  <si>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</si>
  <si>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</si>
  <si>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</si>
  <si>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</si>
  <si>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</si>
  <si>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</si>
  <si>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</si>
  <si>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</si>
  <si>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</si>
  <si>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</si>
  <si>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</si>
  <si>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</si>
  <si>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</si>
  <si>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</si>
  <si>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</si>
  <si>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</si>
  <si>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</si>
  <si>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</si>
  <si>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</si>
  <si>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</si>
  <si>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</si>
  <si>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</si>
  <si>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</si>
  <si>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</si>
  <si>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</si>
  <si>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</si>
  <si>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</si>
  <si>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</si>
  <si>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</si>
  <si>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</si>
  <si>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</si>
  <si>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</si>
  <si>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</si>
  <si>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</si>
  <si>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</si>
  <si>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</si>
  <si>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</si>
  <si>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</si>
  <si>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</si>
  <si>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</si>
  <si>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</si>
  <si>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</si>
  <si>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</si>
  <si>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</si>
  <si>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</si>
  <si>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</si>
  <si>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</si>
  <si>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</si>
  <si>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</si>
  <si>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</si>
  <si>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</si>
  <si>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</si>
  <si>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</si>
  <si>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</si>
  <si>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</si>
  <si>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</si>
  <si>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</si>
  <si>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</si>
  <si>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</si>
  <si>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</si>
  <si>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</si>
  <si>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</si>
  <si>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</si>
  <si>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</si>
  <si>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</si>
  <si>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</si>
  <si>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</si>
  <si>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</si>
  <si>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</si>
  <si>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</si>
  <si>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</si>
  <si>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</si>
  <si>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</si>
  <si>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</si>
  <si>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</si>
  <si>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</si>
  <si>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</si>
  <si>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</si>
  <si>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</si>
  <si>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</si>
  <si>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</si>
  <si>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</si>
  <si>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</si>
  <si>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</si>
  <si>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</si>
  <si>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</si>
  <si>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</si>
  <si>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</si>
  <si>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</si>
  <si>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</si>
  <si>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</si>
  <si>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</si>
  <si>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</si>
  <si>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</si>
  <si>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</si>
  <si>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</si>
  <si>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</si>
  <si>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</si>
  <si>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</si>
  <si>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</si>
  <si>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</si>
  <si>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</si>
  <si>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</si>
  <si>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</si>
  <si>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</si>
  <si>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</si>
  <si>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</si>
  <si>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</si>
  <si>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</si>
  <si>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</si>
  <si>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</si>
  <si>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</si>
  <si>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</si>
  <si>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</si>
  <si>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</si>
  <si>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</si>
  <si>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</si>
  <si>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</si>
  <si>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</si>
  <si>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</si>
  <si>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</si>
  <si>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</si>
  <si>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</si>
  <si>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</si>
  <si>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</si>
  <si>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</si>
  <si>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</si>
  <si>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</si>
  <si>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</si>
  <si>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</si>
  <si>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</si>
  <si>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</si>
  <si>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</si>
  <si>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</si>
  <si>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</si>
  <si>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</si>
  <si>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</si>
  <si>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</si>
  <si>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</si>
  <si>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</si>
  <si>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</si>
  <si>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</si>
  <si>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</si>
  <si>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</si>
  <si>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</si>
  <si>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</si>
  <si>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</si>
  <si>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</si>
  <si>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</si>
  <si>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</si>
  <si>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</si>
  <si>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</si>
  <si>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</si>
  <si>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</si>
  <si>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</si>
  <si>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</si>
  <si>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</si>
  <si>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</si>
  <si>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</si>
  <si>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</si>
  <si>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</si>
  <si>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</si>
  <si>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</si>
  <si>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</si>
  <si>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</si>
  <si>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</si>
  <si>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</si>
  <si>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</si>
  <si>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</si>
  <si>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</si>
  <si>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</si>
  <si>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</si>
  <si>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</si>
  <si>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</si>
  <si>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</si>
  <si>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</si>
  <si>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</si>
  <si>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</si>
  <si>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</si>
  <si>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</si>
  <si>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</si>
  <si>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</si>
  <si>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</si>
  <si>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</si>
  <si>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</si>
  <si>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</si>
  <si>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</si>
  <si>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</si>
  <si>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</si>
  <si>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</si>
  <si>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</si>
  <si>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</si>
  <si>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</si>
  <si>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</si>
  <si>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</si>
  <si>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</si>
  <si>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</si>
  <si>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</si>
  <si>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</si>
  <si>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</si>
  <si>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</si>
  <si>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</si>
  <si>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</si>
  <si>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</si>
  <si>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</si>
  <si>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</si>
  <si>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</si>
  <si>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</si>
  <si>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</si>
  <si>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</si>
  <si>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</si>
  <si>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</si>
  <si>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</si>
  <si>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</si>
  <si>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</si>
  <si>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</si>
  <si>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</si>
  <si>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</si>
  <si>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</si>
  <si>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</si>
  <si>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</si>
  <si>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</si>
  <si>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</si>
  <si>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</si>
  <si>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</si>
  <si>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</si>
  <si>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</si>
  <si>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</si>
  <si>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</si>
  <si>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</si>
  <si>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</si>
  <si>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</si>
  <si>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</si>
  <si>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</si>
  <si>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</si>
  <si>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</si>
  <si>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</si>
  <si>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</si>
  <si>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</si>
  <si>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</si>
  <si>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</si>
  <si>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</si>
  <si>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</si>
  <si>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</si>
  <si>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</si>
  <si>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</si>
  <si>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</si>
  <si>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</si>
  <si>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</si>
  <si>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</si>
  <si>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</si>
  <si>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</si>
  <si>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</si>
  <si>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</si>
  <si>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</si>
  <si>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</si>
  <si>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</si>
  <si>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</si>
  <si>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</si>
  <si>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</si>
  <si>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</si>
  <si>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</si>
  <si>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</si>
  <si>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</si>
  <si>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</si>
  <si>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</si>
  <si>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</si>
  <si>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</si>
  <si>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</si>
  <si>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</si>
  <si>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</si>
  <si>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</si>
  <si>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</si>
  <si>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</si>
  <si>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</si>
  <si>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</si>
  <si>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</si>
  <si>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</si>
  <si>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</si>
  <si>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</si>
  <si>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</si>
  <si>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</si>
  <si>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</si>
  <si>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</si>
  <si>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</si>
  <si>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</si>
  <si>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</si>
  <si>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</si>
  <si>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</si>
  <si>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</si>
  <si>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</si>
  <si>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</si>
  <si>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</si>
  <si>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</si>
  <si>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</si>
  <si>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</si>
  <si>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</si>
  <si>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</si>
  <si>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</si>
  <si>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</si>
  <si>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</si>
  <si>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</si>
  <si>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</si>
  <si>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</si>
  <si>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</si>
  <si>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</si>
  <si>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</si>
  <si>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</si>
  <si>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</si>
  <si>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</si>
  <si>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</si>
  <si>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</si>
  <si>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</si>
  <si>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</si>
  <si>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</si>
  <si>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</si>
  <si>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</si>
  <si>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</si>
  <si>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</si>
  <si>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</si>
  <si>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</si>
  <si>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</si>
  <si>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</si>
  <si>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</si>
  <si>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</si>
  <si>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</si>
  <si>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</si>
  <si>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</si>
  <si>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</si>
  <si>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</si>
  <si>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</si>
  <si>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</si>
  <si>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</si>
  <si>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</si>
  <si>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</si>
  <si>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</si>
  <si>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</si>
  <si>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</si>
  <si>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</si>
  <si>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</si>
  <si>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</si>
  <si>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</si>
  <si>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</si>
  <si>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</si>
  <si>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</si>
  <si>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</si>
  <si>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</si>
  <si>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</si>
  <si>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</si>
  <si>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</si>
  <si>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</si>
  <si>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</si>
  <si>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</si>
  <si>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</si>
  <si>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</si>
  <si>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</si>
  <si>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</si>
  <si>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</si>
  <si>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</si>
  <si>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</si>
  <si>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</si>
  <si>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</si>
  <si>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</si>
  <si>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</si>
  <si>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</si>
  <si>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</si>
  <si>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</si>
  <si>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</si>
  <si>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</si>
  <si>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</si>
  <si>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</si>
  <si>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</si>
  <si>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</si>
  <si>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</si>
  <si>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</si>
  <si>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</si>
  <si>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</si>
  <si>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</si>
  <si>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</si>
  <si>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</si>
  <si>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</si>
  <si>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</si>
  <si>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</si>
  <si>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</si>
  <si>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</si>
  <si>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</si>
  <si>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</si>
  <si>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</si>
  <si>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</si>
  <si>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</si>
  <si>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</si>
  <si>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</si>
  <si>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</si>
  <si>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</si>
  <si>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</si>
  <si>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</si>
  <si>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</si>
  <si>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</si>
  <si>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</si>
  <si>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</si>
  <si>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</si>
  <si>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</si>
  <si>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</si>
  <si>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</si>
  <si>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</si>
  <si>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</si>
  <si>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</si>
  <si>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</si>
  <si>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</si>
  <si>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</si>
  <si>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</si>
  <si>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</si>
  <si>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</si>
  <si>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</si>
  <si>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</si>
  <si>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</si>
  <si>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</si>
  <si>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</si>
  <si>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</si>
  <si>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</si>
  <si>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</si>
  <si>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</si>
  <si>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</si>
  <si>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</si>
  <si>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</si>
  <si>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</si>
  <si>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</si>
  <si>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</si>
  <si>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</si>
  <si>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</si>
  <si>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</si>
  <si>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</si>
  <si>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</si>
  <si>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</si>
  <si>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</si>
  <si>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</si>
  <si>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</si>
  <si>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</si>
  <si>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</si>
  <si>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</si>
  <si>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</si>
  <si>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</si>
  <si>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</si>
  <si>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</si>
  <si>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</si>
  <si>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</si>
  <si>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</si>
  <si>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</si>
  <si>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</si>
  <si>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</si>
  <si>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</si>
  <si>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</si>
  <si>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</si>
  <si>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</si>
  <si>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</si>
  <si>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</si>
  <si>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</si>
  <si>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</si>
  <si>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</si>
  <si>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</si>
  <si>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</si>
  <si>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</si>
  <si>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</si>
  <si>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</si>
  <si>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</si>
  <si>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</si>
  <si>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</si>
  <si>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</si>
  <si>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</si>
  <si>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</si>
  <si>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</si>
  <si>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</si>
  <si>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</si>
  <si>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</si>
  <si>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</si>
  <si>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</si>
  <si>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</si>
  <si>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</si>
  <si>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</si>
  <si>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</si>
  <si>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</si>
  <si>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</si>
  <si>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</si>
  <si>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</si>
  <si>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</si>
  <si>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</si>
  <si>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</si>
  <si>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</si>
  <si>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</si>
  <si>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</si>
  <si>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</si>
  <si>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</si>
  <si>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</si>
  <si>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</si>
  <si>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</si>
  <si>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</si>
  <si>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</si>
  <si>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</si>
  <si>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</si>
  <si>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</si>
  <si>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</si>
  <si>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</si>
  <si>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</si>
  <si>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</si>
  <si>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</si>
  <si>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</si>
  <si>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</si>
  <si>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</si>
  <si>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</si>
  <si>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</si>
  <si>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</si>
  <si>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</si>
  <si>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</si>
  <si>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</si>
  <si>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</si>
  <si>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</si>
  <si>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</si>
  <si>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</si>
  <si>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</si>
  <si>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</si>
  <si>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</si>
  <si>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</si>
  <si>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</si>
  <si>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</si>
  <si>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</si>
  <si>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</si>
  <si>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</si>
  <si>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</si>
  <si>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</si>
  <si>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</si>
  <si>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</si>
  <si>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</si>
  <si>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</si>
  <si>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</si>
  <si>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</si>
  <si>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</si>
  <si>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</si>
  <si>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</si>
  <si>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</si>
  <si>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</si>
  <si>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</si>
  <si>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</si>
  <si>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</si>
  <si>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</si>
  <si>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</si>
  <si>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</si>
  <si>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</si>
  <si>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</si>
  <si>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</si>
  <si>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</si>
  <si>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</si>
  <si>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</si>
  <si>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</si>
  <si>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</si>
  <si>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</si>
  <si>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</si>
  <si>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</si>
  <si>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</si>
  <si>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</si>
  <si>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</si>
  <si>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</si>
  <si>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</si>
  <si>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</si>
  <si>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</si>
  <si>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</si>
  <si>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</si>
  <si>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</si>
  <si>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</si>
  <si>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</si>
  <si>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</si>
  <si>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</si>
  <si>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</si>
  <si>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</si>
  <si>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</si>
  <si>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</si>
  <si>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</si>
  <si>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</si>
  <si>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</si>
  <si>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</si>
  <si>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</si>
  <si>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</si>
  <si>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</si>
  <si>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</si>
  <si>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</si>
  <si>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</si>
  <si>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</si>
  <si>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</si>
  <si>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</si>
  <si>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</si>
  <si>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</si>
  <si>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</si>
  <si>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</si>
  <si>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</si>
  <si>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</si>
  <si>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</si>
  <si>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</si>
  <si>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</si>
  <si>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</si>
  <si>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</si>
  <si>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</si>
  <si>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</si>
  <si>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</si>
  <si>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</si>
  <si>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</si>
  <si>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</si>
  <si>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</si>
  <si>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</si>
  <si>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</si>
  <si>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</si>
  <si>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</si>
  <si>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</si>
  <si>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</si>
  <si>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</si>
  <si>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</si>
  <si>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</si>
  <si>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</si>
  <si>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</si>
  <si>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</si>
  <si>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</si>
  <si>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</si>
  <si>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</si>
  <si>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</si>
  <si>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</si>
  <si>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</si>
  <si>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</si>
  <si>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</si>
  <si>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</si>
  <si>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</si>
  <si>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</si>
  <si>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</si>
  <si>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</si>
  <si>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</si>
  <si>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</si>
  <si>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</si>
  <si>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</si>
  <si>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</si>
  <si>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</si>
  <si>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</si>
  <si>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</si>
  <si>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</si>
  <si>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</si>
  <si>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</si>
  <si>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</si>
  <si>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</si>
  <si>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</si>
  <si>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</si>
  <si>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</si>
  <si>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</si>
  <si>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</si>
  <si>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</si>
  <si>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</si>
  <si>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</si>
  <si>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</si>
  <si>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</si>
  <si>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</si>
  <si>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</si>
  <si>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</si>
  <si>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</si>
  <si>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</si>
  <si>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</si>
  <si>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</si>
  <si>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</si>
  <si>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</si>
  <si>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</si>
  <si>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</si>
  <si>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</si>
  <si>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</si>
  <si>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</si>
  <si>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</si>
  <si>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</si>
  <si>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</si>
  <si>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</si>
  <si>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</si>
  <si>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</si>
  <si>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</si>
  <si>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</si>
  <si>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</si>
  <si>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</si>
  <si>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</si>
  <si>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</si>
  <si>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</si>
  <si>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</si>
  <si>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</si>
  <si>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</si>
  <si>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</si>
  <si>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</si>
  <si>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</si>
  <si>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</si>
  <si>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</si>
  <si>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</si>
  <si>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</si>
  <si>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</si>
  <si>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</si>
  <si>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</si>
  <si>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</si>
  <si>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</si>
  <si>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</si>
  <si>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</si>
  <si>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</si>
  <si>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</si>
  <si>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</si>
  <si>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</si>
  <si>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</si>
  <si>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</si>
  <si>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</si>
  <si>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</si>
  <si>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</si>
  <si>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</si>
  <si>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</si>
  <si>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</si>
  <si>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</si>
  <si>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</si>
  <si>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</si>
  <si>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</si>
  <si>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</si>
  <si>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</si>
  <si>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</si>
  <si>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</si>
  <si>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</si>
  <si>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</si>
  <si>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</si>
  <si>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</si>
  <si>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</si>
  <si>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</si>
  <si>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</si>
  <si>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</si>
  <si>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</si>
  <si>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</si>
  <si>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</si>
  <si>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</si>
  <si>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</si>
  <si>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</si>
  <si>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</si>
  <si>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</si>
  <si>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</si>
  <si>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</si>
  <si>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</si>
  <si>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</si>
  <si>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</si>
  <si>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</si>
  <si>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</si>
  <si>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</si>
  <si>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</si>
  <si>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</si>
  <si>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</si>
  <si>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</si>
  <si>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</si>
  <si>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</si>
  <si>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</si>
  <si>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</si>
  <si>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</si>
  <si>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</si>
  <si>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</si>
  <si>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</si>
  <si>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</si>
  <si>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</si>
  <si>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</si>
  <si>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</si>
  <si>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</si>
  <si>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</si>
  <si>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</si>
  <si>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</si>
  <si>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</si>
  <si>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</si>
  <si>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</si>
  <si>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</si>
  <si>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</si>
  <si>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</si>
  <si>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</si>
  <si>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</si>
  <si>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</si>
  <si>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</si>
  <si>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</si>
  <si>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</si>
  <si>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</si>
  <si>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</si>
  <si>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</si>
  <si>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</si>
  <si>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</si>
  <si>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</si>
  <si>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</si>
  <si>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</si>
  <si>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</si>
  <si>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</si>
  <si>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</si>
  <si>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</si>
  <si>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</si>
  <si>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</si>
  <si>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</si>
  <si>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</si>
  <si>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</si>
  <si>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</si>
  <si>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</si>
  <si>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</si>
  <si>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</si>
  <si>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</si>
  <si>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</si>
  <si>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</si>
  <si>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</si>
  <si>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</si>
  <si>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</si>
  <si>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</si>
  <si>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</si>
  <si>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</si>
  <si>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</si>
  <si>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</si>
  <si>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</si>
  <si>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</si>
  <si>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</si>
  <si>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</si>
  <si>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</si>
  <si>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</si>
  <si>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</si>
  <si>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</si>
  <si>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</si>
  <si>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</si>
  <si>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</si>
  <si>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</si>
  <si>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</si>
  <si>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</si>
  <si>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</si>
  <si>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</si>
  <si>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</si>
  <si>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</si>
  <si>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</si>
  <si>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</si>
  <si>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</si>
  <si>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</si>
  <si>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</si>
  <si>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</si>
  <si>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</si>
  <si>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</si>
  <si>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</si>
  <si>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</si>
  <si>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</si>
  <si>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</si>
  <si>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</si>
  <si>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</si>
  <si>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</si>
  <si>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</si>
  <si>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</si>
  <si>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</si>
  <si>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</si>
  <si>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</si>
  <si>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</si>
  <si>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</si>
  <si>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</si>
  <si>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</si>
  <si>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</si>
  <si>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</si>
  <si>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</si>
  <si>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</si>
  <si>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</si>
  <si>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</si>
  <si>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</si>
  <si>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</si>
  <si>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</si>
  <si>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</si>
  <si>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</si>
  <si>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</si>
  <si>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</si>
  <si>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</si>
  <si>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</si>
  <si>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</si>
  <si>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</si>
  <si>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</si>
  <si>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</si>
  <si>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</si>
  <si>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</si>
  <si>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</si>
  <si>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</si>
  <si>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</si>
  <si>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</si>
  <si>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</si>
  <si>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</si>
  <si>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</si>
  <si>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</si>
  <si>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</si>
  <si>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</si>
  <si>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</si>
  <si>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</si>
  <si>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</si>
  <si>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</si>
  <si>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</si>
  <si>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</si>
  <si>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</si>
  <si>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</si>
  <si>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</si>
  <si>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</si>
  <si>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</si>
  <si>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</si>
  <si>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</si>
  <si>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</si>
  <si>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</si>
  <si>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</si>
  <si>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</si>
  <si>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</si>
  <si>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</si>
  <si>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</si>
  <si>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</si>
  <si>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</si>
  <si>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</si>
  <si>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</si>
  <si>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</si>
  <si>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</si>
  <si>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</si>
  <si>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</si>
  <si>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</si>
  <si>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</si>
  <si>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</si>
  <si>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</si>
  <si>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</si>
  <si>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</si>
  <si>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</si>
  <si>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</si>
  <si>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</si>
  <si>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</si>
  <si>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</si>
  <si>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</si>
  <si>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</si>
  <si>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</si>
  <si>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</si>
  <si>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</si>
  <si>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</si>
  <si>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</si>
  <si>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</si>
  <si>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</si>
  <si>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</si>
  <si>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</si>
  <si>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</si>
  <si>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</si>
  <si>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</si>
  <si>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</si>
  <si>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</si>
  <si>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</si>
  <si>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</si>
  <si>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</si>
  <si>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</si>
  <si>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</si>
  <si>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</si>
  <si>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</si>
  <si>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</si>
  <si>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</si>
  <si>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</si>
  <si>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</si>
  <si>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</si>
  <si>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</si>
  <si>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</si>
  <si>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</si>
  <si>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</si>
  <si>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</si>
  <si>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</si>
  <si>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</si>
  <si>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</si>
  <si>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</si>
  <si>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</si>
  <si>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</si>
  <si>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</si>
  <si>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</si>
  <si>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</si>
  <si>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</si>
  <si>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</si>
  <si>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</si>
  <si>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</si>
  <si>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</si>
  <si>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</si>
  <si>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</si>
  <si>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</si>
  <si>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</si>
  <si>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</si>
  <si>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</si>
  <si>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</si>
  <si>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</si>
  <si>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</si>
  <si>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</si>
  <si>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</si>
  <si>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</si>
  <si>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</si>
  <si>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</si>
  <si>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</si>
  <si>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</si>
  <si>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</si>
  <si>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</si>
  <si>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</si>
  <si>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</si>
  <si>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</si>
  <si>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</si>
  <si>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</si>
  <si>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</si>
  <si>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</si>
  <si>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</si>
  <si>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</si>
  <si>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</si>
  <si>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</si>
  <si>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</si>
  <si>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</si>
  <si>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</si>
  <si>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</si>
  <si>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</si>
  <si>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</si>
  <si>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</si>
  <si>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</si>
  <si>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</si>
  <si>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</si>
  <si>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</si>
  <si>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</si>
  <si>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</si>
  <si>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</si>
  <si>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</si>
  <si>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</si>
  <si>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</si>
  <si>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</si>
  <si>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</si>
  <si>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</si>
  <si>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</si>
  <si>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</si>
  <si>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</si>
  <si>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</si>
  <si>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</si>
  <si>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</si>
  <si>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</si>
  <si>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</si>
  <si>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</si>
  <si>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</si>
  <si>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</si>
  <si>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</si>
  <si>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</si>
  <si>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</si>
  <si>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</si>
  <si>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</si>
  <si>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</si>
  <si>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</si>
  <si>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</si>
  <si>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</si>
  <si>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</si>
  <si>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</si>
  <si>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</si>
  <si>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</si>
  <si>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</si>
  <si>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</si>
  <si>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</si>
  <si>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</si>
  <si>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</si>
  <si>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</si>
  <si>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</si>
  <si>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</si>
  <si>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</si>
  <si>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</si>
  <si>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</si>
  <si>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</si>
  <si>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</si>
  <si>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</si>
  <si>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</si>
  <si>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</si>
  <si>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</si>
  <si>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</si>
  <si>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</si>
  <si>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</si>
  <si>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</si>
  <si>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</si>
  <si>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</si>
  <si>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</si>
  <si>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</si>
  <si>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</si>
  <si>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</si>
  <si>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</si>
  <si>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</si>
  <si>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</si>
  <si>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</si>
  <si>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</si>
  <si>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</si>
  <si>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</si>
  <si>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</si>
  <si>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</si>
  <si>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</si>
  <si>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</si>
  <si>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</si>
  <si>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</si>
  <si>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</si>
  <si>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</si>
  <si>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</si>
  <si>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</si>
  <si>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</si>
  <si>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</si>
  <si>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</si>
  <si>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</si>
  <si>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</si>
  <si>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</si>
  <si>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</si>
  <si>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</si>
  <si>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</si>
  <si>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</si>
  <si>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</si>
  <si>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</si>
  <si>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</si>
  <si>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</si>
  <si>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</si>
  <si>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</si>
  <si>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</si>
  <si>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</si>
  <si>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</si>
  <si>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</si>
  <si>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</si>
  <si>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</si>
  <si>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</si>
  <si>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</si>
  <si>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</si>
  <si>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</si>
  <si>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</si>
  <si>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</si>
  <si>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</si>
  <si>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</si>
  <si>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</si>
  <si>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</si>
  <si>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</si>
  <si>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</si>
  <si>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</si>
  <si>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</si>
  <si>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</si>
  <si>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</si>
  <si>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</si>
  <si>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</si>
  <si>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</si>
  <si>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</si>
  <si>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</si>
  <si>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</si>
  <si>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</si>
  <si>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</si>
  <si>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</si>
  <si>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</si>
  <si>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</si>
  <si>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</si>
  <si>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</si>
  <si>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</si>
  <si>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</si>
  <si>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</si>
  <si>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</si>
  <si>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</si>
  <si>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</si>
  <si>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</si>
  <si>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</si>
  <si>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</si>
  <si>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</si>
  <si>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</si>
  <si>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</si>
  <si>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</si>
  <si>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</si>
  <si>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</si>
  <si>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</si>
  <si>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</si>
  <si>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</si>
  <si>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</si>
  <si>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</si>
  <si>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</si>
  <si>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</si>
  <si>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</si>
  <si>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</si>
  <si>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</si>
  <si>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</si>
  <si>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</si>
  <si>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</si>
  <si>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</si>
  <si>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</si>
  <si>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</si>
  <si>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</si>
  <si>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</si>
  <si>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</si>
  <si>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</si>
  <si>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</si>
  <si>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</si>
  <si>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</si>
  <si>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</si>
  <si>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</si>
  <si>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</si>
  <si>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</si>
  <si>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</si>
  <si>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</si>
  <si>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</si>
  <si>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</si>
  <si>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</si>
  <si>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</si>
  <si>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</si>
  <si>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</si>
  <si>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</si>
  <si>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</si>
  <si>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</si>
  <si>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</si>
  <si>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</si>
  <si>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</si>
  <si>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</si>
  <si>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</si>
  <si>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</si>
  <si>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</si>
  <si>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</si>
  <si>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</si>
  <si>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</si>
  <si>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</si>
  <si>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</si>
  <si>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</si>
  <si>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</si>
  <si>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</si>
  <si>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</si>
  <si>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</si>
  <si>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</si>
  <si>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</si>
  <si>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</si>
  <si>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</si>
  <si>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</si>
  <si>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</si>
  <si>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</si>
  <si>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</si>
  <si>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</si>
  <si>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</si>
  <si>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</si>
  <si>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</si>
  <si>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</si>
  <si>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</si>
  <si>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</si>
  <si>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</si>
  <si>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</si>
  <si>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</si>
  <si>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</si>
  <si>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</si>
  <si>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</si>
  <si>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</si>
  <si>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</si>
  <si>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</si>
  <si>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</si>
  <si>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</si>
  <si>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</si>
  <si>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</si>
  <si>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</si>
  <si>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</si>
  <si>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</si>
  <si>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</si>
  <si>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</si>
  <si>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</si>
  <si>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</si>
  <si>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</si>
  <si>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</si>
  <si>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</si>
  <si>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</si>
  <si>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</si>
  <si>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</si>
  <si>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</si>
  <si>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</si>
  <si>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</si>
  <si>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</si>
  <si>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</si>
  <si>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</si>
  <si>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</si>
  <si>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</si>
  <si>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</si>
  <si>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</si>
  <si>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</si>
  <si>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</si>
  <si>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</si>
  <si>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</si>
  <si>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</si>
  <si>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</si>
  <si>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</si>
  <si>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</si>
  <si>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</si>
  <si>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</si>
  <si>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</si>
  <si>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</si>
  <si>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</si>
  <si>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</si>
  <si>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</si>
  <si>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</si>
  <si>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</si>
  <si>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</si>
  <si>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</si>
  <si>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</si>
  <si>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</si>
  <si>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</si>
  <si>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</si>
  <si>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</si>
  <si>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</si>
  <si>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</si>
  <si>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</si>
  <si>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</si>
  <si>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</si>
  <si>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</si>
  <si>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</si>
  <si>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</si>
  <si>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</si>
  <si>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</si>
  <si>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</si>
  <si>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</si>
  <si>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</si>
  <si>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</si>
  <si>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</si>
  <si>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</si>
  <si>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</si>
  <si>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</si>
  <si>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</si>
  <si>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</si>
  <si>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</si>
  <si>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</si>
  <si>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</si>
  <si>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</si>
  <si>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</si>
  <si>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</si>
  <si>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</si>
  <si>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</si>
  <si>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</si>
  <si>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</si>
  <si>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</si>
  <si>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</si>
  <si>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</si>
  <si>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</si>
  <si>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</si>
  <si>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</si>
  <si>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</si>
  <si>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</si>
  <si>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</si>
  <si>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</si>
  <si>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</si>
  <si>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</si>
  <si>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</si>
  <si>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</si>
  <si>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</si>
  <si>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</si>
  <si>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</si>
  <si>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</si>
  <si>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</si>
  <si>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</si>
  <si>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</si>
  <si>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</si>
  <si>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</si>
  <si>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</si>
  <si>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</si>
  <si>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</si>
  <si>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</si>
  <si>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</si>
  <si>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</si>
  <si>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</si>
  <si>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</si>
  <si>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</si>
  <si>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</si>
  <si>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</si>
  <si>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</si>
  <si>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</si>
  <si>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</si>
  <si>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</si>
  <si>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</si>
  <si>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</si>
  <si>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</si>
  <si>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</si>
  <si>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</si>
  <si>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</si>
  <si>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</si>
  <si>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</si>
  <si>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</si>
  <si>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</si>
  <si>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</si>
  <si>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</si>
  <si>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</si>
  <si>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</si>
  <si>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</si>
  <si>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</si>
  <si>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</si>
  <si>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</si>
  <si>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</si>
  <si>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</si>
  <si>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</si>
  <si>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</si>
  <si>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</si>
  <si>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</si>
  <si>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</si>
  <si>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</si>
  <si>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</si>
  <si>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</si>
  <si>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</si>
  <si>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</si>
  <si>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</si>
  <si>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</si>
  <si>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</si>
  <si>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</si>
  <si>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</si>
  <si>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</si>
  <si>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</si>
  <si>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</si>
  <si>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</si>
  <si>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</si>
  <si>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</si>
  <si>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</si>
  <si>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</si>
  <si>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</si>
  <si>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</si>
  <si>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</si>
  <si>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</si>
  <si>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</si>
  <si>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</si>
  <si>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</si>
  <si>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</si>
  <si>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</si>
  <si>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</si>
  <si>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</si>
  <si>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</si>
  <si>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</si>
  <si>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</si>
  <si>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</si>
  <si>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</si>
  <si>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</si>
  <si>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</si>
  <si>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</si>
  <si>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75 min </t>
  </si>
  <si>
    <t>PCM-20251021-00001352</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</si>
  <si>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</si>
  <si>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</si>
  <si>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</si>
  <si>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</si>
  <si>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</si>
  <si>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</si>
  <si>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</si>
  <si>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</si>
  <si>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</si>
  <si>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</si>
  <si>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</si>
  <si>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</si>
  <si>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</si>
  <si>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</si>
  <si>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</si>
  <si>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</si>
  <si>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</si>
  <si>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</si>
  <si>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</si>
  <si>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</si>
  <si>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</si>
  <si>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</si>
  <si>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</si>
  <si>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</si>
  <si>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</si>
  <si>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</si>
  <si>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</si>
  <si>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</si>
  <si>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</si>
  <si>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</si>
  <si>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</si>
  <si>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</si>
  <si>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</si>
  <si>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</si>
  <si>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</si>
  <si>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</si>
  <si>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</si>
  <si>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</si>
  <si>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</si>
  <si>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</si>
  <si>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</si>
  <si>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</si>
  <si>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</si>
  <si>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</si>
  <si>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</si>
  <si>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</si>
  <si>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</si>
  <si>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</si>
  <si>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</si>
  <si>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</si>
  <si>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</si>
  <si>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</si>
  <si>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</si>
  <si>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</si>
  <si>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</si>
  <si>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</si>
  <si>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</si>
  <si>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</si>
  <si>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</si>
  <si>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</si>
  <si>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</si>
  <si>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</si>
  <si>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</si>
  <si>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</si>
  <si>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</si>
  <si>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</si>
  <si>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</si>
  <si>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</si>
  <si>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</si>
  <si>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</si>
  <si>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</si>
  <si>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</si>
  <si>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</si>
  <si>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</si>
  <si>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</si>
  <si>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</si>
  <si>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</si>
  <si>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</si>
  <si>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</si>
  <si>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</si>
  <si>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</si>
  <si>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</si>
  <si>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</si>
  <si>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</si>
  <si>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</si>
  <si>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</si>
  <si>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</si>
  <si>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</si>
  <si>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</si>
  <si>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</si>
  <si>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</si>
  <si>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</si>
  <si>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</si>
  <si>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</si>
  <si>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</si>
  <si>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</si>
  <si>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</si>
  <si>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</si>
  <si>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</si>
  <si>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PCM-20251021-00001285</t>
  </si>
  <si>
    <t xml:space="preserve">EM team at site </t>
  </si>
  <si>
    <t>PCM-20251021-00001199</t>
  </si>
  <si>
    <t xml:space="preserve">ETA 30 mins </t>
  </si>
  <si>
    <t>TT-20251021-01044 // NA</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</si>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</sst>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288.58074965277774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5.7265046270913444E-3</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4.3376157409511507E-3</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45951.529175578704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45951.529175578704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45951.529175578704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45951.529175578704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45951.529175578704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45951.529175578704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45951.529175578704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45951.529175578704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45951.529175578704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45951.529175578704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45951.529175578704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45951.529175578704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45951.529175578704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45951.529175578704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45951.529175578704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45951.529175578704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45951.529175578704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45951.529175578704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45951.529175578704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45951.529175578704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45951.529175578704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45951.529175578704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45951.529175578704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45951.529175578704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45951.529175578704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45951.529175578704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45951.529175578704</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45951.529175578704</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45951.529175578704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45951.529175578704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45951.529175578704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45951.529175578704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45951.529175578704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45951.529175578704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45951.529175578704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45951.529175578704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45951.529175578704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45951.529175578704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45951.529175578704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45951.529175578704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45951.529175578704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45951.529175578704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45951.529175578704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45951.529175578704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45951.529175578704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45951.529175578704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45951.529175578704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45951.529175578704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45951.529175578704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45951.529175578704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45951.529175578704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45951.529175578704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45951.529175578704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45951.529175578704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45951.529175578704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45951.529175578704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45951.529175578704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45951.529175578704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45951.529175578704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45951.529175578704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45951.529175578704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45951.529175578704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45951.529175578704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45951.529175578704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45951.529175578704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45951.529175578704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45951.529175578704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45951.529175578704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45951.529175578704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45951.529175578704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45951.529175578704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45951.529175578704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45951.529175578704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45951.529175578704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45951.529175578704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45951.529175578704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45951.529175578704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45951.529175578704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45951.529175578704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45951.529175578704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45951.529175578704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45951.529175578704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45951.529175578704</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45951.529175578704</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FED913F9-6C36-459A-9ECC-6D52C6AB5792}"/>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144.80209224537248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126.52933761574241</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7.0334001157389139</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45951.529175578704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45951.529175578704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45951.529175578704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45951.529175578704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45951.529175578704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45951.529175578704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45951.529175578704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45951.529175578704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45951.529175578704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45951.529175578704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45951.529175578704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45951.529175578704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45951.529175578704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45951.529175578704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45951.529175578704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45951.529175578704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45951.529175578704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45951.529175578704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45951.529175578704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45951.529175578704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45951.529175578704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45951.529175578704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45951.529175578704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45951.529175578704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45951.529175578704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45951.529175578704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45951.529175578704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45951.529175578704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45951.529175578704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45951.529175578704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45951.529175578704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45951.529175578704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45951.529175578704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45951.529175578704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45951.529175578704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45951.529175578704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45951.529175578704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45951.529175578704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45951.529175578704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45951.529175578704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45951.529175578704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45951.529175578704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45951.529175578704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45951.529175578704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45951.529175578704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45951.529175578704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45951.529175578704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45951.529175578704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45951.529175578704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45951.529175578704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45951.529175578704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45951.529175578704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45951.529175578704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45951.529175578704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45951.529175578704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45951.529175578704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45951.529175578704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45951.529175578704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45951.529175578704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45951.529175578704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45951.529175578704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45951.529175578704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45951.529175578704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45951.529175578704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45951.529175578704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45951.529175578704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45951.529175578704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45951.529175578704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45951.529175578704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45951.529175578704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45951.529175578704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45951.529175578704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45951.529175578704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45951.529175578704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45951.529175578704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45951.529175578704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45951.529175578704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45951.529175578704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45951.529175578704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45951.529175578704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45951.529175578704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45951.529175578704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45951.529175578704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45951.529175578704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45951.529175578704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45951.529175578704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45951.529175578704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45951.529175578704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45951.529175578704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45951.529175578704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45951.529175578704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45951.529175578704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45951.529175578704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45951.529175578704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45951.529175578704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45951.529175578704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45951.529175578704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45951.529175578704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45951.529175578704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45951.529175578704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45951.529175578704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45951.529175578704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45951.529175578704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45951.529175578704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45951.529175578704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45951.529175578704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45951.529175578704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45951.529175578704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45951.529175578704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45951.529175578704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45951.529175578704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45951.529175578704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45951.529175578704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45951.529175578704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45951.529175578704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45951.529175578704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45951.529175578704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45951.529175578704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45951.529175578704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45951.529175578704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45951.529175578704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45951.529175578704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45951.529175578704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45951.529175578704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45951.529175578704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45951.529175578704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45951.529175578704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45951.529175578704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45951.529175578704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45951.529175578704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45951.529175578704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45951.529175578704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45951.529175578704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45951.529175578704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45951.529175578704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45951.529175578704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45951.529175578704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45951.529175578704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45951.529175578704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45951.529175578704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45951.529175578704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45951.529175578704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45951.529175578704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45951.529175578704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45951.529175578704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45951.529175578704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45951.529175578704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45951.529175578704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45951.529175578704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45951.529175578704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45951.529175578704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45951.529175578704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45951.529175578704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45951.529175578704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45951.529175578704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45951.529175578704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45951.529175578704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45951.529175578704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45951.529175578704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45951.529175578704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45951.529175578704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45951.529175578704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45951.529175578704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45951.529175578704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45951.529175578704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45951.529175578704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45951.529175578704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45951.529175578704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45951.529175578704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45951.529175578704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45951.529175578704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45951.529175578704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45951.529175578704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45951.529175578704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45951.529175578704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45951.529175578704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45951.529175578704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45951.529175578704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45951.529175578704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45951.529175578704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45951.529175578704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45951.529175578704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45951.529175578704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45951.529175578704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45951.529175578704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45951.529175578704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45951.529175578704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45951.529175578704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45951.529175578704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45951.529175578704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45951.529175578704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45951.529175578704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45951.529175578704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45951.529175578704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45951.529175578704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45951.529175578704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45951.529175578704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45951.529175578704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45951.529175578704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45951.529175578704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45951.529175578704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45951.529175578704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45951.529175578704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45951.529175578704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45951.529175578704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45951.529175578704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45951.529175578704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45951.529175578704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45951.529175578704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45951.529175578704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45951.529175578704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45951.529175578704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45951.529175578704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45951.529175578704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45951.529175578704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45951.529175578704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45951.529175578704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45951.529175578704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45951.529175578704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45951.529175578704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45951.529175578704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45951.529175578704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45951.529175578704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45951.529175578704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45951.529175578704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45951.529175578704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45951.529175578704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45951.529175578704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45951.529175578704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45951.529175578704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45951.529175578704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45951.529175578704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45951.529175578704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45951.529175578704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45951.529175578704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45951.529175578704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45951.529175578704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45951.529175578704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45951.529175578704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45951.529175578704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45951.529175578704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45951.529175578704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45951.529175578704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45951.529175578704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45951.529175578704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45951.529175578704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45951.529175578704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45951.529175578704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45951.529175578704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45951.529175578704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45951.529175578704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45951.529175578704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45951.529175578704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45951.529175578704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45951.529175578704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45951.529175578704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45951.529175578704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45951.529175578704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45951.529175578704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45951.529175578704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45951.529175578704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45951.529175578704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45951.529175578704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45951.529175578704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45951.529175578704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45951.529175578704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45951.529175578704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45951.529175578704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45951.529175578704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45951.529175578704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45951.529175578704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45951.529175578704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45951.529175578704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45951.529175578704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45951.529175578704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45951.529175578704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45951.529175578704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45951.529175578704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45951.529175578704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45951.529175578704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45951.529175578704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45951.529175578704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45951.529175578704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45951.529175578704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45951.529175578704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45951.529175578704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45951.529175578704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45951.529175578704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45951.529175578704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45951.529175578704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45951.529175578704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45951.529175578704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45951.529175578704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45951.529175578704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45951.529175578704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45951.529175578704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45951.529175578704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45951.529175578704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45951.529175578704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45951.529175578704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45951.529175578704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45951.529175578704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45951.529175578704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45951.529175578704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45951.529175578704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45951.529175578704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45951.529175578704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45951.529175578704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45951.529175578704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45951.529175578704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45951.529175578704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45951.529175578704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45951.529175578704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45951.529175578704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45951.529175578704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45951.529175578704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45951.529175578704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45951.529175578704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45951.529175578704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45951.529175578704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45951.529175578704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45951.529175578704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45951.529175578704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45951.529175578704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45951.529175578704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45951.529175578704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45951.529175578704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45951.529175578704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45951.529175578704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45951.529175578704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45951.529175578704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45951.529175578704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45951.529175578704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45951.529175578704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45951.529175578704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45951.529175578704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45951.529175578704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45951.529175578704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45951.529175578704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45951.529175578704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45951.529175578704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45951.529175578704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45951.529175578704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45951.529175578704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45951.529175578704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45951.529175578704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45951.529175578704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45951.529175578704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45951.529175578704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45951.529175578704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45951.529175578704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45951.529175578704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45951.529175578704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45951.529175578704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45951.529175578704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45951.529175578704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45951.529175578704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45951.529175578704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45951.529175578704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45951.529175578704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45951.529175578704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45951.529175578704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45951.529175578704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45951.529175578704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45951.529175578704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45951.529175578704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45951.529175578704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45951.529175578704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45951.529175578704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45951.529175578704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45951.529175578704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45951.529175578704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45951.529175578704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45951.529175578704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45951.529175578704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45951.529175578704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45951.529175578704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45951.529175578704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45951.529175578704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45951.529175578704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45951.529175578704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45951.529175578704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45951.529175578704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45951.529175578704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45951.529175578704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45951.529175578704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45951.529175578704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45951.529175578704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45951.529175578704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45951.529175578704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45951.529175578704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45951.529175578704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45951.529175578704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45951.529175578704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45951.529175578704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45951.529175578704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45951.529175578704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45951.529175578704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45951.529175578704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45951.529175578704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45951.529175578704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45951.529175578704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45951.529175578704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45951.529175578704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45951.529175578704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45951.529175578704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45951.529175578704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45951.529175578704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45951.529175578704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45951.529175578704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45951.529175578704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45951.529175578704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45951.529175578704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45951.529175578704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45951.529175578704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45951.529175578704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45951.529175578704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45951.529175578704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45951.529175578704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45951.529175578704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45951.529175578704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45951.529175578704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45951.529175578704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45951.529175578704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45951.529175578704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45951.529175578704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45951.529175578704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45951.529175578704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45951.529175578704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45951.529175578704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45951.529175578704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45951.529175578704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45951.529175578704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45951.529175578704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45951.529175578704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45951.529175578704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45951.529175578704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45951.529175578704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45951.529175578704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45951.529175578704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45951.529175578704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45951.529175578704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45951.529175578704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45951.529175578704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45951.529175578704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45951.529175578704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45951.529175578704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45951.529175578704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45951.529175578704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45951.529175578704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45951.529175578704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45951.529175578704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45951.529175578704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45951.529175578704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45951.529175578704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45951.529175578704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45951.529175578704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45951.529175578704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45951.529175578704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45951.529175578704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45951.529175578704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45951.529175578704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45951.529175578704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45951.529175578704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45951.529175578704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45951.529175578704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45951.529175578704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45951.529175578704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45951.529175578704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45951.529175578704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45951.529175578704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45951.529175578704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45951.529175578704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45951.529175578704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45951.529175578704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45951.529175578704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45951.529175578704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45951.529175578704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45951.529175578704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45951.529175578704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45951.529175578704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45951.529175578704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45951.529175578704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45951.529175578704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45951.529175578704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45951.529175578704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45951.529175578704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45951.529175578704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45951.529175578704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45951.529175578704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45951.529175578704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45951.529175578704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45951.529175578704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45951.529175578704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45951.529175578704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45951.529175578704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45951.529175578704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45951.529175578704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45951.529175578704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45951.529175578704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45951.529175578704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45951.529175578704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45951.529175578704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45951.529175578704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45951.529175578704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45951.529175578704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45951.529175578704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45951.529175578704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45951.529175578704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45951.529175578704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45951.529175578704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45951.529175578704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45951.529175578704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45951.529175578704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45951.529175578704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45951.529175578704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45951.529175578704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45951.529175578704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45951.529175578704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45951.529175578704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45951.529175578704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45951.529175578704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45951.529175578704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45951.529175578704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45951.529175578704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45951.529175578704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45951.529175578704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45951.529175578704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45951.529175578704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45951.529175578704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45951.529175578704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45951.529175578704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45951.529175578704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45951.529175578704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45951.529175578704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45951.529175578704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45951.529175578704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45951.529175578704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45951.529175578704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45951.529175578704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45951.529175578704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45951.529175578704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45951.529175578704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45951.529175578704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45951.529175578704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45951.529175578704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45951.529175578704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45951.529175578704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45951.529175578704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45951.529175578704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45951.529175578704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45951.529175578704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45951.529175578704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45951.529175578704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45951.529175578704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45951.529175578704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45951.529175578704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45951.529175578704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45951.529175578704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45951.529175578704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45951.529175578704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45951.529175578704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45951.529175578704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45951.529175578704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45951.529175578704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45951.529175578704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45951.529175578704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45951.529175578704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45951.529175578704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45951.529175578704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45951.529175578704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45951.529175578704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45951.529175578704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45951.529175578704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45951.529175578704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45951.529175578704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45951.529175578704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45951.529175578704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45951.529175578704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45951.529175578704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45951.529175578704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45951.529175578704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45951.529175578704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45951.529175578704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45951.529175578704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45951.529175578704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45951.529175578704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45951.529175578704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45951.529175578704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45951.529175578704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45951.529175578704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45951.529175578704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45951.529175578704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45951.529175578704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45951.529175578704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45951.529175578704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45951.529175578704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45951.529175578704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45951.529175578704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45951.529175578704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45951.529175578704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45951.529175578704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45951.529175578704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45951.529175578704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45951.529175578704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45951.529175578704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45951.529175578704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45951.529175578704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45951.529175578704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45951.529175578704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45951.529175578704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45951.529175578704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45951.529175578704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45951.529175578704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45951.529175578704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45951.529175578704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45951.529175578704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45951.529175578704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45951.529175578704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45951.529175578704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45951.529175578704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45951.529175578704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45951.529175578704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45951.529175578704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45951.529175578704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45951.529175578704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45951.529175578704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45951.529175578704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45951.529175578704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45951.529175578704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45951.529175578704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45951.529175578704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45951.529175578704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45951.529175578704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45951.529175578704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45951.529175578704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45951.529175578704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45951.529175578704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45951.529175578704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45951.529175578704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45951.529175578704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45951.529175578704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45951.529175578704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45951.529175578704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45951.529175578704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45951.529175578704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45951.529175578704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45951.529175578704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45951.529175578704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45951.529175578704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45951.529175578704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45951.529175578704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45951.529175578704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45951.529175578704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45951.529175578704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45951.529175578704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45951.529175578704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45951.529175578704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45951.529175578704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45951.529175578704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45951.529175578704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45951.529175578704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45951.529175578704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45951.529175578704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45951.529175578704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45951.529175578704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45951.529175578704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45951.529175578704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45951.529175578704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45951.529175578704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45951.529175578704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45951.529175578704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45951.529175578704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45951.529175578704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45951.529175578704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45951.529175578704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45951.529175578704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45951.529175578704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45951.529175578704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45951.529175578704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45951.529175578704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45951.529175578704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45951.529175578704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45951.529175578704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45951.529175578704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45951.529175578704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45951.529175578704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45951.529175578704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45951.529175578704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45951.529175578704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45951.529175578704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45951.529175578704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45951.529175578704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45951.529175578704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45951.529175578704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45951.529175578704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45951.529175578704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45951.529175578704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45951.529175578704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45951.529175578704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45951.529175578704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45951.529175578704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45951.529175578704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45951.529175578704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45951.529175578704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45951.529175578704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45951.529175578704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45951.529175578704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45951.529175578704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45951.529175578704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45951.529175578704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45951.529175578704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45951.529175578704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45951.529175578704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45951.529175578704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45951.529175578704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45951.529175578704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45951.529175578704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45951.529175578704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45951.529175578704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45951.529175578704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45951.529175578704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45951.529175578704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45951.529175578704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45951.529175578704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45951.529175578704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45951.529175578704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45951.529175578704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45951.529175578704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45951.529175578704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45951.529175578704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45951.529175578704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45951.529175578704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45951.529175578704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45951.529175578704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45951.529175578704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45951.529175578704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45951.529175578704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45951.529175578704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45951.529175578704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45951.529175578704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45951.529175578704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45951.529175578704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45951.529175578704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45951.529175578704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45951.529175578704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45951.529175578704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45951.529175578704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45951.529175578704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45951.529175578704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45951.529175578704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45951.529175578704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45951.529175578704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45951.529175578704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45951.529175578704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45951.529175578704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45951.529175578704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45951.529175578704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45951.529175578704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45951.529175578704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45951.529175578704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45951.529175578704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45951.529175578704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45951.529175578704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45951.529175578704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45951.529175578704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45951.529175578704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45951.529175578704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45951.529175578704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45951.529175578704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45951.529175578704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45951.529175578704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45951.529175578704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45951.529175578704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45951.529175578704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45951.529175578704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45951.529175578704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45951.529175578704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45951.529175578704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45951.529175578704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45951.529175578704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45951.529175578704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45951.529175578704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45951.529175578704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45951.529175578704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45951.529175578704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45951.529175578704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45951.529175578704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45951.529175578704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45951.529175578704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45951.529175578704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45951.529175578704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45951.529175578704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45951.529175578704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45951.529175578704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45951.529175578704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45951.529175578704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45951.529175578704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45951.529175578704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45951.529175578704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45951.529175578704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45951.529175578704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45951.529175578704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45951.529175578704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45951.529175578704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45951.529175578704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45951.529175578704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45951.529175578704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45951.529175578704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45951.529175578704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45951.529175578704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45951.529175578704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45951.529175578704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45951.529175578704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45951.529175578704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45951.529175578704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45951.529175578704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45951.529175578704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45951.529175578704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45951.529175578704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45951.529175578704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45951.529175578704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45951.529175578704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45951.529175578704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45951.529175578704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45951.529175578704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45951.529175578704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45951.529175578704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45951.529175578704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45951.529175578704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45951.529175578704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45951.529175578704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45951.529175578704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45951.529175578704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45951.529175578704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45951.529175578704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45951.529175578704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45951.529175578704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45951.529175578704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45951.529175578704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45951.529175578704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45951.529175578704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45951.529175578704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45951.529175578704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45951.529175578704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45951.529175578704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45951.529175578704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45951.529175578704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45951.529175578704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45951.529175578704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45951.529175578704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45951.529175578704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45951.529175578704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45951.529175578704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45951.529175578704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45951.529175578704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45951.529175578704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45951.529175578704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45951.529175578704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45951.529175578704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45951.529175578704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45951.529175578704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45951.529175578704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45951.529175578704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45951.529175578704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45951.529175578704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45951.529175578704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45951.529175578704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45951.529175578704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45951.529175578704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45951.529175578704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45951.529175578704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45951.529175578704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45951.529175578704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45951.529175578704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45951.529175578704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45951.529175578704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45951.529175578704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45951.529175578704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45951.529175578704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45951.529175578704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45951.529175578704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45951.529175578704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45951.529175578704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45951.529175578704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45951.529175578704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45951.529175578704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45951.529175578704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45951.529175578704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45951.529175578704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45951.529175578704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45951.529175578704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45951.529175578704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45951.529175578704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45951.529175578704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45951.529175578704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45951.529175578704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45951.529175578704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45951.529175578704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45951.529175578704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45951.529175578704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45951.529175578704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45951.529175578704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45951.529175578704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45951.529175578704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45951.529175578704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45951.529175578704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45951.529175578704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45951.529175578704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45951.529175578704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45951.529175578704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45951.529175578704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45951.529175578704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45951.529175578704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45951.529175578704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45951.529175578704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45951.529175578704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45951.529175578704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45951.529175578704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45951.529175578704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45951.529175578704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45951.529175578704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45951.529175578704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45951.529175578704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45951.529175578704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45951.529175578704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45951.529175578704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45951.529175578704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45951.529175578704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45951.529175578704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45951.529175578704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45951.529175578704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45951.529175578704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45951.529175578704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45951.529175578704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45951.529175578704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45951.529175578704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45951.529175578704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45951.529175578704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45951.529175578704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45951.529175578704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45951.529175578704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45951.529175578704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45951.529175578704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45951.529175578704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45951.529175578704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45951.529175578704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45951.529175578704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45951.529175578704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45951.529175578704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45951.529175578704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45951.529175578704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45951.529175578704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45951.529175578704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45951.529175578704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45951.529175578704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45951.529175578704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45951.529175578704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45951.529175578704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45951.529175578704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45951.529175578704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45951.529175578704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45951.529175578704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45951.529175578704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45951.529175578704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45951.529175578704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45951.529175578704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45951.529175578704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45951.529175578704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45951.529175578704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45951.529175578704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45951.529175578704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45951.529175578704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45951.529175578704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45951.529175578704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45951.529175578704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45951.529175578704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45951.529175578704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45951.529175578704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45951.529175578704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45951.529175578704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45951.529175578704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45951.529175578704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45951.529175578704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45951.529175578704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45951.529175578704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45951.529175578704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45951.529175578704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45951.529175578704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45951.529175578704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45951.529175578704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45951.529175578704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45951.529175578704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45951.529175578704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45951.529175578704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45951.529175578704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45951.529175578704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45951.529175578704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45951.529175578704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45951.529175578704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45951.529175578704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45951.529175578704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45951.529175578704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45951.529175578704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45951.529175578704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45951.529175578704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45951.529175578704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45951.529175578704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45951.529175578704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45951.529175578704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45951.529175578704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45951.529175578704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45951.529175578704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45951.529175578704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45951.529175578704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45951.529175578704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45951.529175578704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45951.529175578704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45951.529175578704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45951.529175578704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45951.529175578704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45951.529175578704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45951.529175578704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45951.529175578704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45951.529175578704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45951.529175578704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45951.529175578704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45951.529175578704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45951.529175578704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45951.529175578704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45951.529175578704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45951.529175578704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45951.529175578704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45951.529175578704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45951.529175578704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45951.529175578704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45951.529175578704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45951.529175578704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45951.529175578704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45951.529175578704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45951.529175578704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45951.529175578704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45951.529175578704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45951.529175578704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45951.529175578704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45951.529175578704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45951.529175578704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45951.529175578704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45951.529175578704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45951.529175578704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45951.529175578704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45951.529175578704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45951.529175578704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45951.529175578704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45951.529175578704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45951.529175578704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45951.529175578704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45951.529175578704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45951.529175578704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45951.529175578704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45951.529175578704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45951.529175578704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45951.529175578704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45951.529175578704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45951.529175578704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45951.529175578704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45951.529175578704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45951.529175578704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45951.529175578704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45951.529175578704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45951.529175578704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45951.529175578704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45951.529175578704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45951.529175578704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45951.529175578704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45951.529175578704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45951.529175578704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45951.529175578704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45951.529175578704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45951.529175578704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45951.529175578704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45951.529175578704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45951.529175578704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45951.529175578704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45951.529175578704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45951.529175578704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45951.529175578704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45951.529175578704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45951.529175578704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45951.529175578704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45951.529175578704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45951.529175578704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45951.529175578704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45951.529175578704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45951.529175578704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45951.529175578704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45951.529175578704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45951.529175578704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45951.529175578704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45951.529175578704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45951.529175578704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45951.529175578704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45951.529175578704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45951.529175578704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45951.529175578704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45951.529175578704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45951.529175578704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45951.529175578704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45951.529175578704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45951.529175578704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45951.529175578704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45951.529175578704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45951.529175578704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45951.529175578704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45951.529175578704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45951.529175578704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45951.529175578704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45951.529175578704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45951.529175578704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45951.529175578704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45951.529175578704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45951.529175578704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45951.529175578704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45951.529175578704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45951.529175578704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45951.529175578704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45951.529175578704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45951.529175578704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45951.529175578704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45951.529175578704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45951.529175578704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45951.529175578704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45951.529175578704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45951.529175578704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45951.529175578704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45951.529175578704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45951.529175578704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45951.529175578704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45951.529175578704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45951.529175578704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45951.529175578704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45951.529175578704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45951.529175578704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45951.529175578704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45951.529175578704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45951.529175578704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45951.529175578704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45951.529175578704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45951.529175578704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45951.529175578704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45951.529175578704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45951.529175578704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45951.529175578704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45951.529175578704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45951.529175578704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45951.529175578704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45951.529175578704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45951.529175578704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45951.529175578704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45951.529175578704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45951.529175578704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45951.529175578704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45951.529175578704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45951.529175578704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45951.529175578704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45951.529175578704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45951.529175578704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45951.529175578704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45951.529175578704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45951.529175578704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45951.529175578704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45951.529175578704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45951.529175578704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45951.529175578704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45951.529175578704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45951.529175578704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45951.529175578704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45951.529175578704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45951.529175578704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45951.529175578704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45951.529175578704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45951.529175578704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45951.529175578704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45951.529175578704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45951.529175578704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45951.529175578704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45951.529175578704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45951.529175578704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45951.529175578704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45951.529175578704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45951.529175578704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45951.529175578704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45951.529175578704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45951.529175578704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45951.529175578704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45951.529175578704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45951.529175578704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45951.529175578704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45951.529175578704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45951.529175578704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45951.529175578704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45951.529175578704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45951.529175578704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45951.529175578704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45951.529175578704</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248.04845798610768</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36486</v>
      </c>
      <c r="E3" s="100" t="s">
        <v>38998</v>
      </c>
      <c r="F3" s="125">
        <v>45951.399236111109</v>
      </c>
      <c r="G3" s="126">
        <f ca="1">IFERROR(NOW()-F3,"")</f>
        <v>0.12993946759524988</v>
      </c>
      <c r="H3" s="125">
        <v>45951.393472222226</v>
      </c>
      <c r="I3" s="121" t="str">
        <f>IFERROR(VLOOKUP(D3,DB!A:F,6,0),"")</f>
        <v>Generator-SG</v>
      </c>
      <c r="J3" s="121" t="str">
        <f>IFERROR(VLOOKUP(D3,DB!A:G,7,0),"")</f>
        <v>Dead</v>
      </c>
      <c r="K3" s="127" t="s">
        <v>39093</v>
      </c>
      <c r="L3" s="123" t="str">
        <f>IFERROR(VLOOKUP(D3,DB!A:I,9,0),"")</f>
        <v>Latis</v>
      </c>
    </row>
    <row r="4" spans="1:16" ht="15" customHeight="1">
      <c r="A4" s="121"/>
      <c r="B4" s="121" t="str">
        <f>IFERROR(VLOOKUP(D4,DB!A:K,11,0),"")</f>
        <v/>
      </c>
      <c r="C4" s="122"/>
      <c r="D4" s="123"/>
      <c r="E4" s="100"/>
      <c r="F4" s="125"/>
      <c r="G4" s="126">
        <f ca="1">IFERROR(NOW()-F4,"")</f>
        <v>45951.529175578704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45951.529175578704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45951.529175578704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45951.529175578704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45951.529175578704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45951.529175578704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45951.529175578704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45951.529175578704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45951.529175578704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45951.529175578704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45951.529175578704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45951.529175578704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45951.529175578704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45951.529175578704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45951.529175578704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45951.529175578704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45951.529175578704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45951.529175578704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45951.529175578704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45951.529175578704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45951.529175578704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45951.529175578704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45951.529175578704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45951.529175578704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45951.529175578704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45951.529175578704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45951.529175578704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45951.529175578704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45951.529175578704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45951.529175578704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45951.529175578704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45951.529175578704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45951.529175578704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45951.529175578704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45951.529175578704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45951.529175578704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45951.529175578704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45951.529175578704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45951.529175578704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45951.529175578704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45951.529175578704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45951.529175578704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45951.529175578704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45951.529175578704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45951.529175578704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45951.529175578704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45951.529175578704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45951.529175578704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45951.529175578704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45951.529175578704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45951.529175578704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45951.529175578704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45951.529175578704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45951.529175578704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45951.529175578704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45951.529175578704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45951.529175578704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45951.529175578704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45951.529175578704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45951.529175578704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45951.529175578704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45951.529175578704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45951.529175578704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45951.529175578704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45951.529175578704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45951.529175578704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45951.529175578704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45951.529175578704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45951.529175578704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45951.529175578704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45951.529175578704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45951.529175578704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45951.529175578704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45951.529175578704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45951.529175578704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45951.529175578704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45951.529175578704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45951.529175578704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45951.529175578704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45951.529175578704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45951.529175578704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45951.529175578704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45951.529175578704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45951.529175578704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45951.529175578704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45951.529175578704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45951.529175578704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45951.529175578704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45951.529175578704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45951.529175578704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45951.529175578704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45951.529175578704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45951.529175578704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45951.529175578704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45951.529175578704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45951.529175578704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45951.529175578704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45951.529175578704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45951.529175578704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45951.529175578704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45951.529175578704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45951.529175578704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45951.529175578704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45951.529175578704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45951.529175578704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45951.529175578704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45951.529175578704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45951.529175578704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45951.529175578704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45951.529175578704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45951.529175578704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45951.529175578704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45951.529175578704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45951.529175578704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45951.529175578704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45951.529175578704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45951.529175578704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45951.529175578704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45951.529175578704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45951.529175578704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45951.529175578704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45951.529175578704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45951.529175578704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45951.529175578704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45951.529175578704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45951.529175578704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45951.529175578704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45951.529175578704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45951.529175578704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45951.529175578704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45951.529175578704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45951.529175578704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45951.529175578704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45951.529175578704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45951.529175578704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45951.529175578704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45951.529175578704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45951.529175578704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45951.529175578704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45951.529175578704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45951.529175578704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45951.529175578704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45951.529175578704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45951.529175578704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45951.529175578704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45951.529175578704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45951.529175578704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45951.529175578704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45951.529175578704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45951.529175578704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45951.529175578704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45951.529175578704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45951.529175578704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45951.529175578704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45951.529175578704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45951.529175578704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45951.529175578704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45951.529175578704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45951.529175578704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45951.529175578704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45951.529175578704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45951.529175578704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45951.529175578704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45951.529175578704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45951.529175578704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45951.529175578704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45951.529175578704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45951.529175578704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45951.529175578704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45951.529175578704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45951.529175578704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45951.529175578704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45951.529175578704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45951.529175578704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45951.529175578704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45951.529175578704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45951.529175578704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45951.529175578704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45951.529175578704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45951.529175578704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45951.529175578704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45951.529175578704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45951.529175578704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45951.529175578704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45951.529175578704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45951.529175578704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45951.529175578704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45951.529175578704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45951.529175578704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45951.529175578704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45951.529175578704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45951.529175578704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45951.529175578704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45951.529175578704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45951.529175578704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45951.529175578704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45951.529175578704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45951.529175578704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45951.529175578704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45951.529175578704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45951.529175578704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45951.529175578704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45951.529175578704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45951.529175578704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45951.529175578704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45951.529175578704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45951.529175578704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45951.529175578704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45951.529175578704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45951.529175578704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45951.529175578704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45951.529175578704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45951.529175578704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45951.529175578704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45951.529175578704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45951.529175578704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45951.529175578704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45951.529175578704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45951.529175578704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45951.529175578704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45951.529175578704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45951.529175578704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45951.529175578704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45951.529175578704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45951.529175578704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45951.529175578704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45951.529175578704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45951.529175578704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45951.529175578704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45951.529175578704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45951.529175578704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45951.529175578704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45951.529175578704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45951.529175578704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45951.529175578704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45951.529175578704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45951.529175578704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45951.529175578704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45951.529175578704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45951.529175578704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45951.529175578704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45951.529175578704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45951.529175578704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45951.529175578704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45951.529175578704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45951.529175578704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45951.529175578704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45951.529175578704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45951.529175578704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45951.529175578704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45951.529175578704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45951.529175578704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45951.529175578704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45951.529175578704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45951.529175578704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45951.529175578704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45951.529175578704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45951.529175578704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45951.529175578704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45951.529175578704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45951.529175578704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45951.529175578704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45951.529175578704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45951.529175578704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45951.529175578704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45951.529175578704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45951.529175578704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45951.529175578704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45951.529175578704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45951.529175578704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45951.529175578704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45951.529175578704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45951.529175578704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45951.529175578704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45951.529175578704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45951.529175578704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45951.529175578704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45951.529175578704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45951.529175578704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45951.529175578704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45951.529175578704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45951.529175578704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45951.529175578704</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45951.529175578704</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10" sqref="D10"/>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59.69711539351556</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39001</v>
      </c>
      <c r="F3" s="38">
        <v>45926.188877314817</v>
      </c>
      <c r="G3" s="146">
        <f t="shared" ref="G3" ca="1" si="0">IFERROR(NOW()-F3,"")</f>
        <v>25.340298263887234</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6.7576015046288376</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39001</v>
      </c>
      <c r="F5" s="158">
        <v>45948.661111111112</v>
      </c>
      <c r="G5" s="159">
        <f ca="1">IFERROR(NOW()-F5,"")</f>
        <v>2.8680644675914664</v>
      </c>
      <c r="H5" s="158">
        <v>45948.661111111112</v>
      </c>
      <c r="I5" s="157" t="str">
        <f>IFERROR(VLOOKUP(D5,DB!A:F,6,0),"")</f>
        <v>SCECO</v>
      </c>
      <c r="J5" s="157" t="str">
        <f>IFERROR(VLOOKUP(D5,DB!A:G,7,0),"")</f>
        <v>Dead</v>
      </c>
      <c r="K5" s="157" t="s">
        <v>39101</v>
      </c>
      <c r="L5" s="157" t="str">
        <f>IFERROR(VLOOKUP(D5,DB!A:I,9,0),"")</f>
        <v>Latis</v>
      </c>
    </row>
    <row r="6" spans="1:13" ht="15">
      <c r="A6" s="157" t="s">
        <v>39102</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39093</v>
      </c>
      <c r="L6" s="157" t="str">
        <f>IFERROR(VLOOKUP(D6,DB!A:I,9,0),"")</f>
        <v>Latis</v>
      </c>
    </row>
    <row r="7" spans="1:13" ht="15">
      <c r="A7" s="157" t="s">
        <v>39103</v>
      </c>
      <c r="B7" s="157" t="str">
        <f>IFERROR(VLOOKUP(D7,DB!A:K,11,0),"")</f>
        <v>R5</v>
      </c>
      <c r="C7" s="157">
        <v>1</v>
      </c>
      <c r="D7" s="157" t="s">
        <v>35725</v>
      </c>
      <c r="E7" s="157" t="s">
        <v>38998</v>
      </c>
      <c r="F7" s="158">
        <v>45951.499641203707</v>
      </c>
      <c r="G7" s="159">
        <f ca="1">IFERROR(NOW()-F7,"")</f>
        <v>2.9534374996728729E-2</v>
      </c>
      <c r="H7" s="158">
        <v>45951.474953703706</v>
      </c>
      <c r="I7" s="157" t="str">
        <f>IFERROR(VLOOKUP(D7,DB!A:F,6,0),"")</f>
        <v>SCECO</v>
      </c>
      <c r="J7" s="157" t="str">
        <f>IFERROR(VLOOKUP(D7,DB!A:G,7,0),"")</f>
        <v>Dead</v>
      </c>
      <c r="K7" s="157" t="s">
        <v>39104</v>
      </c>
      <c r="L7" s="157" t="str">
        <f>IFERROR(VLOOKUP(D7,DB!A:I,9,0),"")</f>
        <v>Latis</v>
      </c>
    </row>
    <row r="8" spans="1:13" ht="15">
      <c r="A8" s="157"/>
      <c r="B8" s="157" t="str">
        <f>IFERROR(VLOOKUP(D8,DB!A:K,11,0),"")</f>
        <v/>
      </c>
      <c r="C8" s="157"/>
      <c r="D8" s="157"/>
      <c r="E8" s="157"/>
      <c r="F8" s="158"/>
      <c r="G8" s="159">
        <f ca="1">IFERROR(NOW()-F8,"")</f>
        <v>45951.529175578704</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45951.529175578704</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45951.529175578704</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45951.529175578704</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45951.529175578704</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45951.529175578704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45951.529175578704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45951.529175578704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45951.529175578704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45951.529175578704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45951.529175578704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45951.529175578704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45951.529175578704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45951.529175578704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45951.529175578704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45951.529175578704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45951.529175578704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45951.529175578704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45951.529175578704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45951.529175578704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45951.529175578704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45951.529175578704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45951.529175578704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45951.529175578704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45951.529175578704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45951.529175578704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45951.529175578704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45951.529175578704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45951.529175578704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45951.529175578704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45951.529175578704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45951.529175578704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45951.529175578704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45951.529175578704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45951.529175578704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45951.529175578704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45951.529175578704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45951.529175578704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45951.529175578704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45951.529175578704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45951.529175578704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45951.529175578704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45951.529175578704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45951.529175578704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45951.529175578704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45951.529175578704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45951.529175578704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45951.529175578704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45951.529175578704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45951.529175578704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45951.529175578704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45951.529175578704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45951.529175578704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45951.529175578704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45951.529175578704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45951.529175578704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45951.529175578704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45951.529175578704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45951.529175578704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45951.529175578704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45951.529175578704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45951.529175578704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45951.529175578704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45951.529175578704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45951.529175578704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45951.529175578704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45951.529175578704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45951.529175578704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45951.529175578704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45951.529175578704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45951.529175578704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45951.529175578704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45951.529175578704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45951.529175578704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45951.529175578704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45951.529175578704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45951.529175578704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45951.529175578704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45951.529175578704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45951.529175578704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45951.529175578704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45951.529175578704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45951.529175578704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45951.529175578704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45951.529175578704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45951.529175578704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45951.529175578704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45951.529175578704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45951.529175578704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45951.529175578704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45951.529175578704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45951.529175578704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45951.529175578704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45951.529175578704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45951.529175578704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45951.529175578704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45951.529175578704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45951.529175578704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45951.529175578704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45951.529175578704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45951.529175578704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45951.529175578704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45951.529175578704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45951.529175578704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45951.529175578704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45951.529175578704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45951.529175578704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45951.529175578704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45951.529175578704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45951.529175578704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45951.529175578704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45951.529175578704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45951.529175578704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45951.529175578704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45951.529175578704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45951.529175578704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45951.529175578704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45951.529175578704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45951.529175578704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45951.529175578704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45951.529175578704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45951.529175578704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45951.529175578704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45951.529175578704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45951.529175578704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45951.529175578704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45951.529175578704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45951.529175578704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45951.529175578704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45951.529175578704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45951.529175578704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45951.529175578704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45951.529175578704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45951.529175578704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45951.529175578704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45951.529175578704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45951.529175578704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45951.529175578704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45951.529175578704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45951.529175578704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45951.529175578704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45951.529175578704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45951.529175578704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45951.529175578704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45951.529175578704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45951.529175578704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45951.529175578704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45951.529175578704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45951.529175578704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45951.529175578704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45951.529175578704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45951.529175578704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45951.529175578704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45951.529175578704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45951.529175578704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45951.529175578704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45951.529175578704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45951.529175578704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45951.529175578704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45951.529175578704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45951.529175578704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45951.529175578704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45951.529175578704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45951.529175578704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45951.529175578704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45951.529175578704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45951.529175578704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45951.529175578704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45951.529175578704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45951.529175578704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45951.529175578704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45951.529175578704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45951.529175578704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45951.529175578704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45951.529175578704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45951.529175578704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45951.529175578704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45951.529175578704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45951.529175578704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45951.529175578704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45951.529175578704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45951.529175578704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45951.529175578704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45951.529175578704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45951.529175578704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45951.529175578704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45951.529175578704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45951.529175578704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45951.529175578704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45951.529175578704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45951.529175578704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45951.529175578704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45951.529175578704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45951.529175578704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45951.529175578704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45951.529175578704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45951.529175578704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45951.529175578704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45951.529175578704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45951.529175578704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45951.529175578704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45951.529175578704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45951.529175578704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45951.529175578704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45951.529175578704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45951.529175578704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45951.529175578704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45951.529175578704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45951.529175578704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45951.529175578704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45951.529175578704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45951.529175578704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45951.529175578704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45951.529175578704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45951.529175578704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45951.529175578704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45951.529175578704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45951.529175578704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45951.529175578704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45951.529175578704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45951.529175578704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45951.529175578704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45951.529175578704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45951.529175578704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45951.529175578704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45951.529175578704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45951.529175578704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45951.529175578704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45951.529175578704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45951.529175578704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45951.529175578704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45951.529175578704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45951.529175578704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45951.529175578704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45951.529175578704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45951.529175578704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45951.529175578704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45951.529175578704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45951.529175578704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45951.529175578704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45951.529175578704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45951.529175578704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45951.529175578704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45951.529175578704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45951.529175578704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45951.529175578704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45951.529175578704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45951.529175578704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45951.529175578704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45951.529175578704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45951.529175578704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45951.529175578704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45951.529175578704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45951.529175578704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45951.529175578704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45951.529175578704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45951.529175578704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45951.529175578704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45951.529175578704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45951.529175578704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45951.529175578704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45951.529175578704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45951.529175578704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45951.529175578704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45951.529175578704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45951.529175578704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45951.529175578704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45951.529175578704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45951.529175578704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45951.529175578704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45951.529175578704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45951.529175578704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45951.529175578704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45951.529175578704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45951.529175578704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45951.529175578704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45951.529175578704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45951.529175578704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45951.529175578704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45951.529175578704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45951.529175578704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45951.529175578704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45951.529175578704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45951.529175578704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45951.529175578704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45951.529175578704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45951.529175578704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45951.529175578704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45951.529175578704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45951.529175578704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45951.529175578704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45951.529175578704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45951.529175578704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45951.529175578704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45951.529175578704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45951.529175578704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45951.529175578704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45951.529175578704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45951.529175578704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45951.529175578704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45951.529175578704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45951.529175578704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45951.529175578704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45951.529175578704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45951.529175578704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45951.529175578704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45951.529175578704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45951.529175578704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45951.529175578704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45951.529175578704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45951.529175578704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45951.529175578704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45951.529175578704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45951.529175578704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45951.529175578704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45951.529175578704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45951.529175578704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45951.529175578704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45951.529175578704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45951.529175578704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45951.529175578704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45951.529175578704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45951.529175578704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45951.529175578704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45951.529175578704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45951.529175578704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45951.529175578704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45951.529175578704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45951.529175578704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45951.529175578704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45951.529175578704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45951.529175578704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45951.529175578704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45951.529175578704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45951.529175578704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45951.529175578704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45951.529175578704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45951.529175578704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45951.529175578704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45951.529175578704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45951.529175578704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45951.529175578704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45951.529175578704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45951.529175578704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45951.529175578704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45951.529175578704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45951.529175578704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45951.529175578704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45951.529175578704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45951.529175578704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45951.529175578704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45951.529175578704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45951.529175578704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45951.529175578704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45951.529175578704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45951.529175578704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45951.529175578704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45951.529175578704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45951.529175578704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45951.529175578704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45951.529175578704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45951.529175578704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45951.529175578704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45951.529175578704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45951.529175578704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45951.529175578704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45951.529175578704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45951.529175578704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45951.529175578704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45951.529175578704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45951.529175578704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45951.529175578704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45951.529175578704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45951.529175578704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45951.529175578704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45951.529175578704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45951.529175578704</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45951.529175578704</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45951.529175578704</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45951.529175578704</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45951.529175578704</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45951.529175578704</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45951.529175578704</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45951.529175578704</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45951.529175578704</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45951.529175578704</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45951.529175578704</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45951.529175578704</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45951.529175578704</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45951.529175578704</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45951.529175578704</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45951.529175578704</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45951.529175578704</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45951.529175578704</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45951.529175578704</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45951.529175578704</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45951.529175578704</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45951.529175578704</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45951.529175578704</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45951.529175578704</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45951.529175578704</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45951.529175578704</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45951.529175578704</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45951.529175578704</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45951.529175578704</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45951.529175578704</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45951.529175578704</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45951.529175578704</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45951.529175578704</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45951.529175578704</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45951.529175578704</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45951.529175578704</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45951.529175578704</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45951.529175578704</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45951.529175578704</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45951.529175578704</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45951.529175578704</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45951.529175578704</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45951.529175578704</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45951.529175578704</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45951.529175578704</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45951.529175578704</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45951.529175578704</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45951.529175578704</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45951.529175578704</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45951.529175578704</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45951.529175578704</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45951.529175578704</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45951.529175578704</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45951.529175578704</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45951.529175578704</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45951.529175578704</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45951.529175578704</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45951.529175578704</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45951.529175578704</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45951.529175578704</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45951.529175578704</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45951.529175578704</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45951.529175578704</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45951.529175578704</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45951.529175578704</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45951.529175578704</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45951.529175578704</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45951.529175578704</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45951.529175578704</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45951.529175578704</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45951.529175578704</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45951.529175578704</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45951.529175578704</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45951.529175578704</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45951.529175578704</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45951.529175578704</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45951.529175578704</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45951.529175578704</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45951.529175578704</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45951.529175578704</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45951.529175578704</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45951.529175578704</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45951.529175578704</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45951.529175578704</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45951.529175578704</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45951.529175578704</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45951.529175578704</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45951.529175578704</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45951.529175578704</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45951.529175578704</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45951.529175578704</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45951.529175578704</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45951.529175578704</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45951.529175578704</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45951.529175578704</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45951.529175578704</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45951.529175578704</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45951.529175578704</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45951.529175578704</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45951.529175578704</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45951.529175578704</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45951.529175578704</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45951.529175578704</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45951.529175578704</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45951.529175578704</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45951.529175578704</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45951.529175578704</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45951.529175578704</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45951.529175578704</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45951.529175578704</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45951.529175578704</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45951.529175578704</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45951.529175578704</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45951.529175578704</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45951.529175578704</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45951.529175578704</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45951.529175578704</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45951.529175578704</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45951.529175578704</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45951.529175578704</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45951.529175578704</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45951.529175578704</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45951.529175578704</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45951.529175578704</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45951.529175578704</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45951.529175578704</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45951.529175578704</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45951.529175578704</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45951.529175578704</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45951.529175578704</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45951.529175578704</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45951.529175578704</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45951.529175578704</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45951.529175578704</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45951.529175578704</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45951.529175578704</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45951.529175578704</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45951.529175578704</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2</v>
      </c>
      <c r="D2" s="105" t="s">
        <v>34827</v>
      </c>
      <c r="E2" s="108" t="s">
        <v>38998</v>
      </c>
      <c r="F2" s="160">
        <v>45951.471805555557</v>
      </c>
      <c r="G2" s="78">
        <f ca="1">IFERROR(NOW()-F2,"-")</f>
        <v>5.7370023147086613E-2</v>
      </c>
      <c r="H2" s="109">
        <v>45951.465833333335</v>
      </c>
      <c r="I2" s="105" t="str">
        <f>IFERROR(VLOOKUP(D2,DB!A:F,6,0),"")</f>
        <v>SCECO</v>
      </c>
      <c r="J2" s="104" t="str">
        <f>IFERROR(VLOOKUP(D2,DB!A:G,7,0),"")</f>
        <v>Vandalized</v>
      </c>
      <c r="K2" s="110" t="s">
        <v>39106</v>
      </c>
      <c r="L2" s="111" t="str">
        <f>IFERROR(VLOOKUP(D2,DB!A:I,9,0),"")</f>
        <v>Latis</v>
      </c>
    </row>
    <row r="3" spans="1:16383" ht="31.5" customHeight="1">
      <c r="A3" s="106" t="s">
        <v>39107</v>
      </c>
      <c r="B3" s="105" t="str">
        <f>IFERROR(VLOOKUP(D3,DB!A:K,11,0),"")</f>
        <v>R6</v>
      </c>
      <c r="C3" s="107">
        <v>2</v>
      </c>
      <c r="D3" s="105" t="s">
        <v>32605</v>
      </c>
      <c r="E3" s="108" t="s">
        <v>38998</v>
      </c>
      <c r="F3" s="109"/>
      <c r="G3" s="78">
        <f ca="1">IFERROR(NOW()-F3,"-")</f>
        <v>45951.529175578704</v>
      </c>
      <c r="H3" s="109">
        <v>45951.500451388885</v>
      </c>
      <c r="I3" s="105" t="str">
        <f>IFERROR(VLOOKUP(D3,DB!A:F,6,0),"")</f>
        <v>SCECO</v>
      </c>
      <c r="J3" s="104" t="str">
        <f>IFERROR(VLOOKUP(D3,DB!A:G,7,0),"")</f>
        <v>Dead</v>
      </c>
      <c r="K3" s="110" t="s">
        <v>39108</v>
      </c>
      <c r="L3" s="111" t="str">
        <f>IFERROR(VLOOKUP(D3,DB!A:I,9,0),"")</f>
        <v>Latis</v>
      </c>
    </row>
    <row r="4" spans="1:16383" ht="31.5" customHeight="1">
      <c r="A4" s="106"/>
      <c r="B4" s="105" t="str">
        <f>IFERROR(VLOOKUP(D4,DB!A:K,11,0),"")</f>
        <v/>
      </c>
      <c r="C4" s="107"/>
      <c r="D4" s="105"/>
      <c r="E4" s="108"/>
      <c r="F4" s="109"/>
      <c r="G4" s="78">
        <f ca="1">IFERROR(NOW()-F4,"-")</f>
        <v>45951.529175578704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45951.529175578704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45951.529175578704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45951.529175578704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45951.529175578704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45951.529175578704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45951.529175578704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45951.529175578704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45951.529175578704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45951.529175578704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45951.529175578704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45951.529175578704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45951.529175578704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45951.529175578704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45951.529175578704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45951.529175578704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45951.529175578704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45951.529175578704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45951.529175578704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45951.529175578704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45951.529175578704</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2025-10-21T09:44:20Z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